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66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G86" i="1" l="1"/>
  <c r="F86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</calcChain>
</file>

<file path=xl/sharedStrings.xml><?xml version="1.0" encoding="utf-8"?>
<sst xmlns="http://schemas.openxmlformats.org/spreadsheetml/2006/main" count="99" uniqueCount="83">
  <si>
    <t>SIZE</t>
  </si>
  <si>
    <t>LENGTH</t>
  </si>
  <si>
    <t>M12</t>
    <phoneticPr fontId="2" type="noConversion"/>
  </si>
  <si>
    <t>M16</t>
    <phoneticPr fontId="2" type="noConversion"/>
  </si>
  <si>
    <t>M20</t>
    <phoneticPr fontId="2" type="noConversion"/>
  </si>
  <si>
    <t>M22</t>
    <phoneticPr fontId="2" type="noConversion"/>
  </si>
  <si>
    <t>M24</t>
    <phoneticPr fontId="2" type="noConversion"/>
  </si>
  <si>
    <t>M27</t>
    <phoneticPr fontId="2" type="noConversion"/>
  </si>
  <si>
    <t>M30</t>
    <phoneticPr fontId="2" type="noConversion"/>
  </si>
  <si>
    <t>M36</t>
    <phoneticPr fontId="2" type="noConversion"/>
  </si>
  <si>
    <t>M12×1.75</t>
  </si>
  <si>
    <t>M14×2</t>
  </si>
  <si>
    <t>M16×2</t>
  </si>
  <si>
    <t>M20×2.5</t>
  </si>
  <si>
    <t>M22×2.5</t>
  </si>
  <si>
    <t>M24×3</t>
  </si>
  <si>
    <t>M27×3</t>
  </si>
  <si>
    <t>M30×3.5</t>
  </si>
  <si>
    <t>M36×4</t>
  </si>
  <si>
    <t>M42×4.5</t>
  </si>
  <si>
    <t>M48×5</t>
  </si>
  <si>
    <t>M56×5.5</t>
  </si>
  <si>
    <t>M64×6</t>
  </si>
  <si>
    <t>M72×6</t>
  </si>
  <si>
    <t>M80×6</t>
  </si>
  <si>
    <t>M90×6</t>
  </si>
  <si>
    <t>M100×6</t>
  </si>
  <si>
    <t>KGS/MPCS</t>
    <phoneticPr fontId="2" type="noConversion"/>
  </si>
  <si>
    <t>HEX HEAVY NUT A563M CL.10S</t>
    <phoneticPr fontId="2" type="noConversion"/>
  </si>
  <si>
    <t>F436M FLAT WASHER</t>
    <phoneticPr fontId="2" type="noConversion"/>
  </si>
  <si>
    <t>F436 FLAT WASHER</t>
    <phoneticPr fontId="2" type="noConversion"/>
  </si>
  <si>
    <t>SIZE</t>
    <phoneticPr fontId="2" type="noConversion"/>
  </si>
  <si>
    <t>NINGBO ECO-FASTENING IMPORT&amp;EXPORT CO.,LTD.</t>
    <phoneticPr fontId="10" type="noConversion"/>
  </si>
  <si>
    <t>Add: Yindiannong (Zhongjie ), Luotuo Town, Zhenhai District, Ningbo, China</t>
    <phoneticPr fontId="11" type="noConversion"/>
  </si>
  <si>
    <t>TEL : 0086-574-86570055,    FAX : 0086-574-86570055</t>
    <phoneticPr fontId="10" type="noConversion"/>
  </si>
  <si>
    <t>E-Mail :sales@ecofastening.com     Website: www.ecofastening.com</t>
    <phoneticPr fontId="10" type="noConversion"/>
  </si>
  <si>
    <t>M10</t>
    <phoneticPr fontId="2" type="noConversion"/>
  </si>
  <si>
    <t>M14</t>
    <phoneticPr fontId="2" type="noConversion"/>
  </si>
  <si>
    <t>M18</t>
    <phoneticPr fontId="2" type="noConversion"/>
  </si>
  <si>
    <t>M25</t>
    <phoneticPr fontId="2" type="noConversion"/>
  </si>
  <si>
    <t>M33</t>
    <phoneticPr fontId="2" type="noConversion"/>
  </si>
  <si>
    <t>M39</t>
    <phoneticPr fontId="2" type="noConversion"/>
  </si>
  <si>
    <t>M42</t>
    <phoneticPr fontId="2" type="noConversion"/>
  </si>
  <si>
    <t>M45</t>
    <phoneticPr fontId="2" type="noConversion"/>
  </si>
  <si>
    <t>M48</t>
    <phoneticPr fontId="2" type="noConversion"/>
  </si>
  <si>
    <t>M52</t>
    <phoneticPr fontId="2" type="noConversion"/>
  </si>
  <si>
    <t>M56</t>
    <phoneticPr fontId="2" type="noConversion"/>
  </si>
  <si>
    <t>M60</t>
    <phoneticPr fontId="2" type="noConversion"/>
  </si>
  <si>
    <t>M64</t>
    <phoneticPr fontId="2" type="noConversion"/>
  </si>
  <si>
    <t>M68</t>
    <phoneticPr fontId="2" type="noConversion"/>
  </si>
  <si>
    <t>M72</t>
    <phoneticPr fontId="2" type="noConversion"/>
  </si>
  <si>
    <t>M80</t>
    <phoneticPr fontId="2" type="noConversion"/>
  </si>
  <si>
    <t>M90</t>
    <phoneticPr fontId="2" type="noConversion"/>
  </si>
  <si>
    <t>M100</t>
    <phoneticPr fontId="2" type="noConversion"/>
  </si>
  <si>
    <t>1/4"</t>
    <phoneticPr fontId="2" type="noConversion"/>
  </si>
  <si>
    <t>5/16"</t>
    <phoneticPr fontId="2" type="noConversion"/>
  </si>
  <si>
    <t>3/8"</t>
    <phoneticPr fontId="2" type="noConversion"/>
  </si>
  <si>
    <t>7/16"</t>
    <phoneticPr fontId="2" type="noConversion"/>
  </si>
  <si>
    <t>1/2"</t>
    <phoneticPr fontId="2" type="noConversion"/>
  </si>
  <si>
    <t>9/16"</t>
    <phoneticPr fontId="2" type="noConversion"/>
  </si>
  <si>
    <t>5/8"</t>
    <phoneticPr fontId="2" type="noConversion"/>
  </si>
  <si>
    <t>3/4"</t>
    <phoneticPr fontId="2" type="noConversion"/>
  </si>
  <si>
    <t>7/8"</t>
    <phoneticPr fontId="2" type="noConversion"/>
  </si>
  <si>
    <t>1"</t>
    <phoneticPr fontId="2" type="noConversion"/>
  </si>
  <si>
    <t>1-1/8"</t>
    <phoneticPr fontId="2" type="noConversion"/>
  </si>
  <si>
    <t>1-1/4"</t>
    <phoneticPr fontId="2" type="noConversion"/>
  </si>
  <si>
    <t>1-3/8"</t>
    <phoneticPr fontId="2" type="noConversion"/>
  </si>
  <si>
    <t>1-1/2"</t>
    <phoneticPr fontId="2" type="noConversion"/>
  </si>
  <si>
    <t>1-5/8"</t>
    <phoneticPr fontId="2" type="noConversion"/>
  </si>
  <si>
    <t>1-3/4"</t>
    <phoneticPr fontId="2" type="noConversion"/>
  </si>
  <si>
    <t>1-7/8"</t>
    <phoneticPr fontId="2" type="noConversion"/>
  </si>
  <si>
    <t>2"</t>
    <phoneticPr fontId="2" type="noConversion"/>
  </si>
  <si>
    <t>2-1/4"</t>
    <phoneticPr fontId="2" type="noConversion"/>
  </si>
  <si>
    <t>2-1/2"</t>
    <phoneticPr fontId="2" type="noConversion"/>
  </si>
  <si>
    <t>2-3/4"</t>
    <phoneticPr fontId="2" type="noConversion"/>
  </si>
  <si>
    <t>3"</t>
    <phoneticPr fontId="2" type="noConversion"/>
  </si>
  <si>
    <t>3-1/4"</t>
    <phoneticPr fontId="2" type="noConversion"/>
  </si>
  <si>
    <t>3-1/2"</t>
    <phoneticPr fontId="2" type="noConversion"/>
  </si>
  <si>
    <t>3-3/4"</t>
    <phoneticPr fontId="2" type="noConversion"/>
  </si>
  <si>
    <t>4"</t>
    <phoneticPr fontId="2" type="noConversion"/>
  </si>
  <si>
    <t>A325M HEX HEAVY BOLT TYPE 1 HDG FINISH</t>
    <phoneticPr fontId="2" type="noConversion"/>
  </si>
  <si>
    <t>HDG
CNF DAMMAM PRICE /MPCS</t>
    <phoneticPr fontId="2" type="noConversion"/>
  </si>
  <si>
    <t>BLACK
CNF DAMMAM PRICE /MPCS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</si>
</sst>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#,##0.00;\-\$#,##0.00"/>
  </numFmts>
  <fonts count="15">
    <font>
      <sz val="11"/>
      <color theme="1"/>
      <name val="宋体"/>
      <family val="2"/>
      <scheme val="minor"/>
    </font>
    <font>
      <b/>
      <sz val="12"/>
      <name val="돋움"/>
    </font>
    <font>
      <sz val="9"/>
      <name val="宋体"/>
      <family val="3"/>
      <charset val="134"/>
      <scheme val="minor"/>
    </font>
    <font>
      <sz val="11"/>
      <name val="Arial"/>
      <family val="2"/>
    </font>
    <font>
      <b/>
      <sz val="10"/>
      <name val="돋움"/>
    </font>
    <font>
      <sz val="10"/>
      <name val="Arial"/>
      <family val="2"/>
    </font>
    <font>
      <sz val="10"/>
      <color theme="1"/>
      <name val="宋体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돋움"/>
      <family val="2"/>
      <charset val="129"/>
    </font>
    <font>
      <sz val="9"/>
      <name val="宋体"/>
      <charset val="134"/>
    </font>
    <font>
      <sz val="8"/>
      <name val="돋움"/>
      <family val="2"/>
      <charset val="129"/>
    </font>
    <font>
      <sz val="18"/>
      <color theme="1"/>
      <name val="Calibri"/>
      <family val="2"/>
    </font>
    <font>
      <sz val="12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176" fontId="0" fillId="0" borderId="0" xfId="0" applyNumberFormat="1"/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6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8" fillId="0" borderId="0" xfId="0" applyNumberFormat="1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 wrapText="1"/>
    </xf>
    <xf numFmtId="0" fontId="7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2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</cellXfs>
  <cellStyles count="2">
    <cellStyle name="常规" xfId="0" builtinId="0"/>
    <cellStyle name="표준_~2949113_2006.05.2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9"/>
  <sheetViews>
    <sheetView tabSelected="1" topLeftCell="A111" workbookViewId="0">
      <selection activeCell="Q128" sqref="Q128"/>
    </sheetView>
  </sheetViews>
  <sheetFormatPr defaultRowHeight="13.5"/>
  <cols>
    <col min="1" max="1" width="8.125" style="7" customWidth="1"/>
    <col min="2" max="2" width="8.875" style="7" customWidth="1"/>
    <col min="3" max="3" width="7.75" style="7" customWidth="1"/>
    <col min="4" max="4" width="10.625" style="7" customWidth="1"/>
    <col min="5" max="6" width="10.5" style="7" customWidth="1"/>
    <col min="7" max="7" width="10.375" style="7" customWidth="1"/>
    <col min="8" max="8" width="11.625" style="7" customWidth="1"/>
    <col min="9" max="9" width="10.75" style="7" customWidth="1"/>
  </cols>
  <sheetData>
    <row r="1" spans="1:17" ht="19.5" customHeight="1">
      <c r="A1" s="20" t="s">
        <v>32</v>
      </c>
      <c r="B1" s="20"/>
      <c r="C1" s="20"/>
      <c r="D1" s="20"/>
      <c r="E1" s="20"/>
      <c r="F1" s="20"/>
      <c r="G1" s="20"/>
      <c r="H1" s="20"/>
      <c r="I1" s="20"/>
    </row>
    <row r="2" spans="1:17" ht="15.75">
      <c r="A2" s="21" t="s">
        <v>33</v>
      </c>
      <c r="B2" s="21"/>
      <c r="C2" s="21"/>
      <c r="D2" s="21"/>
      <c r="E2" s="21"/>
      <c r="F2" s="21"/>
      <c r="G2" s="21"/>
      <c r="H2" s="21"/>
      <c r="I2" s="21"/>
    </row>
    <row r="3" spans="1:17" ht="15.75">
      <c r="A3" s="14" t="s">
        <v>34</v>
      </c>
      <c r="B3" s="13"/>
      <c r="C3" s="13"/>
      <c r="D3" s="13"/>
      <c r="E3" s="13"/>
      <c r="F3" s="13"/>
      <c r="G3" s="13"/>
      <c r="H3" s="13"/>
      <c r="I3" s="13"/>
    </row>
    <row r="4" spans="1:17" ht="15.75">
      <c r="A4" s="14" t="s">
        <v>35</v>
      </c>
      <c r="B4" s="13"/>
      <c r="C4" s="13"/>
      <c r="D4" s="13"/>
      <c r="E4" s="13"/>
      <c r="F4" s="13"/>
      <c r="G4" s="13"/>
      <c r="H4" s="13"/>
      <c r="I4" s="13"/>
    </row>
    <row r="5" spans="1:17" ht="15">
      <c r="A5" s="12" t="s">
        <v>80</v>
      </c>
    </row>
    <row r="6" spans="1:17" ht="14.25">
      <c r="A6" s="4" t="s">
        <v>0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17">
      <c r="A7" s="5" t="s">
        <v>1</v>
      </c>
      <c r="B7" s="3"/>
      <c r="C7" s="3"/>
      <c r="D7" s="3"/>
      <c r="E7" s="3"/>
      <c r="F7" s="3"/>
      <c r="G7" s="3"/>
      <c r="H7" s="3"/>
      <c r="I7" s="3"/>
    </row>
    <row r="8" spans="1:17" ht="11.25" customHeight="1">
      <c r="A8" s="6">
        <v>30</v>
      </c>
      <c r="B8" s="8">
        <v>63.703921311475412</v>
      </c>
      <c r="C8" s="8">
        <v>102.90633442622951</v>
      </c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</row>
    <row r="9" spans="1:17" ht="11.25" customHeight="1">
      <c r="A9" s="6">
        <v>35</v>
      </c>
      <c r="B9" s="8">
        <v>69.829298360655727</v>
      </c>
      <c r="C9" s="8">
        <v>112.70693770491803</v>
      </c>
      <c r="D9" s="8"/>
      <c r="E9" s="8"/>
      <c r="F9" s="8"/>
      <c r="G9" s="8"/>
      <c r="H9" s="8"/>
      <c r="I9" s="8"/>
      <c r="J9" s="1"/>
      <c r="K9" s="1"/>
      <c r="L9" s="1"/>
      <c r="M9" s="1"/>
      <c r="N9" s="1"/>
      <c r="O9" s="1"/>
      <c r="P9" s="1"/>
      <c r="Q9" s="1"/>
    </row>
    <row r="10" spans="1:17" ht="11.25" customHeight="1">
      <c r="A10" s="6">
        <v>40</v>
      </c>
      <c r="B10" s="8">
        <v>75.954675409836071</v>
      </c>
      <c r="C10" s="8">
        <v>122.50754098360656</v>
      </c>
      <c r="D10" s="8">
        <v>213.16312131147541</v>
      </c>
      <c r="E10" s="8"/>
      <c r="F10" s="8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</row>
    <row r="11" spans="1:17" ht="11.25" customHeight="1">
      <c r="A11" s="6">
        <v>45</v>
      </c>
      <c r="B11" s="8">
        <v>80.854977049180334</v>
      </c>
      <c r="C11" s="8">
        <v>132.30814426229509</v>
      </c>
      <c r="D11" s="8">
        <v>227.8640262295082</v>
      </c>
      <c r="E11" s="8">
        <v>281.76734426229507</v>
      </c>
      <c r="F11" s="8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</row>
    <row r="12" spans="1:17" ht="11.25" customHeight="1">
      <c r="A12" s="6">
        <v>50</v>
      </c>
      <c r="B12" s="8">
        <v>86.980354098360664</v>
      </c>
      <c r="C12" s="8">
        <v>142.10874754098361</v>
      </c>
      <c r="D12" s="8">
        <v>242.56493114754099</v>
      </c>
      <c r="E12" s="8">
        <v>300.14347540983607</v>
      </c>
      <c r="F12" s="8">
        <v>392.02413114754097</v>
      </c>
      <c r="G12" s="8">
        <v>537.80810491803277</v>
      </c>
      <c r="H12" s="8">
        <v>646.83981639344267</v>
      </c>
      <c r="I12" s="8"/>
      <c r="J12" s="1"/>
      <c r="K12" s="1"/>
      <c r="L12" s="1"/>
      <c r="M12" s="1"/>
      <c r="N12" s="1"/>
      <c r="O12" s="1"/>
      <c r="P12" s="1"/>
      <c r="Q12" s="1"/>
    </row>
    <row r="13" spans="1:17" ht="11.25" customHeight="1">
      <c r="A13" s="6">
        <v>55</v>
      </c>
      <c r="B13" s="8">
        <v>91.880655737704927</v>
      </c>
      <c r="C13" s="8">
        <v>150.68427540983606</v>
      </c>
      <c r="D13" s="8">
        <v>257.26583606557381</v>
      </c>
      <c r="E13" s="8">
        <v>318.51960655737707</v>
      </c>
      <c r="F13" s="8">
        <v>412.85041311475413</v>
      </c>
      <c r="G13" s="8">
        <v>564.75976393442625</v>
      </c>
      <c r="H13" s="8">
        <v>681.14192786885246</v>
      </c>
      <c r="I13" s="8"/>
      <c r="J13" s="1"/>
      <c r="K13" s="1"/>
      <c r="L13" s="1"/>
      <c r="M13" s="1"/>
      <c r="N13" s="1"/>
      <c r="O13" s="1"/>
      <c r="P13" s="1"/>
      <c r="Q13" s="1"/>
    </row>
    <row r="14" spans="1:17" ht="11.25" customHeight="1">
      <c r="A14" s="6">
        <v>60</v>
      </c>
      <c r="B14" s="8">
        <v>98.006032786885243</v>
      </c>
      <c r="C14" s="8">
        <v>160.48487868852459</v>
      </c>
      <c r="D14" s="8">
        <v>273.19181639344259</v>
      </c>
      <c r="E14" s="8">
        <v>336.89573770491802</v>
      </c>
      <c r="F14" s="8">
        <v>433.67669508196724</v>
      </c>
      <c r="G14" s="8">
        <v>591.71142295081972</v>
      </c>
      <c r="H14" s="8">
        <v>715.44403934426236</v>
      </c>
      <c r="I14" s="8"/>
      <c r="J14" s="1"/>
      <c r="K14" s="1"/>
      <c r="L14" s="1"/>
      <c r="M14" s="1"/>
      <c r="N14" s="1"/>
      <c r="O14" s="1"/>
      <c r="P14" s="1"/>
      <c r="Q14" s="1"/>
    </row>
    <row r="15" spans="1:17" ht="11.25" customHeight="1">
      <c r="A15" s="6">
        <v>65</v>
      </c>
      <c r="B15" s="8">
        <v>102.90633442622951</v>
      </c>
      <c r="C15" s="8">
        <v>170.28548196721312</v>
      </c>
      <c r="D15" s="8">
        <v>287.89272131147544</v>
      </c>
      <c r="E15" s="8">
        <v>355.27186885245902</v>
      </c>
      <c r="F15" s="8">
        <v>454.50297704918034</v>
      </c>
      <c r="G15" s="8">
        <v>618.6630819672132</v>
      </c>
      <c r="H15" s="8">
        <v>749.74615081967215</v>
      </c>
      <c r="I15" s="8"/>
      <c r="J15" s="1"/>
      <c r="K15" s="1"/>
      <c r="L15" s="1"/>
      <c r="M15" s="1"/>
      <c r="N15" s="1"/>
      <c r="O15" s="1"/>
      <c r="P15" s="1"/>
      <c r="Q15" s="1"/>
    </row>
    <row r="16" spans="1:17" ht="11.25" customHeight="1">
      <c r="A16" s="6">
        <v>70</v>
      </c>
      <c r="B16" s="8">
        <v>107.80663606557377</v>
      </c>
      <c r="C16" s="8">
        <v>180.08608524590164</v>
      </c>
      <c r="D16" s="8">
        <v>302.59362622950823</v>
      </c>
      <c r="E16" s="8">
        <v>373.64800000000002</v>
      </c>
      <c r="F16" s="8">
        <v>476.5543344262295</v>
      </c>
      <c r="G16" s="8">
        <v>645.61474098360657</v>
      </c>
      <c r="H16" s="8">
        <v>784.04826229508194</v>
      </c>
      <c r="I16" s="8"/>
      <c r="J16" s="1"/>
      <c r="K16" s="1"/>
      <c r="L16" s="1"/>
      <c r="M16" s="1"/>
      <c r="N16" s="1"/>
      <c r="O16" s="1"/>
      <c r="P16" s="1"/>
      <c r="Q16" s="1"/>
    </row>
    <row r="17" spans="1:17" ht="11.25" customHeight="1">
      <c r="A17" s="6">
        <v>75</v>
      </c>
      <c r="B17" s="8">
        <v>113.9320131147541</v>
      </c>
      <c r="C17" s="8">
        <v>189.88668852459014</v>
      </c>
      <c r="D17" s="8">
        <v>318.51960655737707</v>
      </c>
      <c r="E17" s="8">
        <v>392.02413114754097</v>
      </c>
      <c r="F17" s="8">
        <v>498.60569180327866</v>
      </c>
      <c r="G17" s="8">
        <v>673.79147540983604</v>
      </c>
      <c r="H17" s="8">
        <v>818.35037377049184</v>
      </c>
      <c r="I17" s="8"/>
      <c r="J17" s="1"/>
      <c r="K17" s="1"/>
      <c r="L17" s="1"/>
      <c r="M17" s="1"/>
      <c r="N17" s="1"/>
      <c r="O17" s="1"/>
      <c r="P17" s="1"/>
      <c r="Q17" s="1"/>
    </row>
    <row r="18" spans="1:17" ht="11.25" customHeight="1">
      <c r="A18" s="6">
        <v>80</v>
      </c>
      <c r="B18" s="8">
        <v>121.28246557377049</v>
      </c>
      <c r="C18" s="8">
        <v>199.6872918032787</v>
      </c>
      <c r="D18" s="8">
        <v>333.22051147540986</v>
      </c>
      <c r="E18" s="8">
        <v>410.40026229508197</v>
      </c>
      <c r="F18" s="8">
        <v>519.43197377049182</v>
      </c>
      <c r="G18" s="8">
        <v>700.74313442622952</v>
      </c>
      <c r="H18" s="8">
        <v>852.65248524590163</v>
      </c>
      <c r="I18" s="8">
        <v>1323.0814426229508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>
      <c r="A19" s="6">
        <v>85</v>
      </c>
      <c r="B19" s="8">
        <v>124.95769180327868</v>
      </c>
      <c r="C19" s="8">
        <v>209.48789508196722</v>
      </c>
      <c r="D19" s="8">
        <v>347.92141639344266</v>
      </c>
      <c r="E19" s="8">
        <v>427.55131803278687</v>
      </c>
      <c r="F19" s="8">
        <v>541.48333114754098</v>
      </c>
      <c r="G19" s="8">
        <v>728.9198688524591</v>
      </c>
      <c r="H19" s="8">
        <v>886.95459672131153</v>
      </c>
      <c r="I19" s="8">
        <v>1372.0844590163933</v>
      </c>
      <c r="J19" s="1"/>
      <c r="K19" s="1"/>
      <c r="L19" s="1"/>
      <c r="M19" s="1"/>
      <c r="N19" s="1"/>
      <c r="O19" s="1"/>
      <c r="P19" s="1"/>
      <c r="Q19" s="1"/>
    </row>
    <row r="20" spans="1:17" ht="11.25" customHeight="1">
      <c r="A20" s="6">
        <v>90</v>
      </c>
      <c r="B20" s="8">
        <v>129.85799344262296</v>
      </c>
      <c r="C20" s="8">
        <v>219.28849836065575</v>
      </c>
      <c r="D20" s="8">
        <v>363.8473967213115</v>
      </c>
      <c r="E20" s="8">
        <v>445.92744918032787</v>
      </c>
      <c r="F20" s="8">
        <v>563.53468852459014</v>
      </c>
      <c r="G20" s="8">
        <v>755.87152786885247</v>
      </c>
      <c r="H20" s="8">
        <v>920.03163278688521</v>
      </c>
      <c r="I20" s="8">
        <v>1421.0874754098361</v>
      </c>
      <c r="J20" s="1"/>
      <c r="K20" s="1"/>
      <c r="L20" s="1"/>
      <c r="M20" s="1"/>
      <c r="N20" s="1"/>
      <c r="O20" s="1"/>
      <c r="P20" s="1"/>
      <c r="Q20" s="1"/>
    </row>
    <row r="21" spans="1:17" ht="11.25" customHeight="1">
      <c r="A21" s="6">
        <v>95</v>
      </c>
      <c r="B21" s="8">
        <v>135.98337049180327</v>
      </c>
      <c r="C21" s="8">
        <v>227.8640262295082</v>
      </c>
      <c r="D21" s="8">
        <v>378.54830163934429</v>
      </c>
      <c r="E21" s="8">
        <v>464.30358032786887</v>
      </c>
      <c r="F21" s="8">
        <v>585.58604590163941</v>
      </c>
      <c r="G21" s="8">
        <v>782.82318688524595</v>
      </c>
      <c r="H21" s="8">
        <v>954.33374426229511</v>
      </c>
      <c r="I21" s="8">
        <v>1470.0904918032788</v>
      </c>
      <c r="J21" s="1"/>
      <c r="K21" s="1"/>
      <c r="L21" s="1"/>
      <c r="M21" s="1"/>
      <c r="N21" s="1"/>
      <c r="O21" s="1"/>
      <c r="P21" s="1"/>
      <c r="Q21" s="1"/>
    </row>
    <row r="22" spans="1:17" ht="11.25" customHeight="1">
      <c r="A22" s="6">
        <v>100</v>
      </c>
      <c r="B22" s="8">
        <v>140.88367213114753</v>
      </c>
      <c r="C22" s="8">
        <v>237.66462950819673</v>
      </c>
      <c r="D22" s="8">
        <v>393.24920655737708</v>
      </c>
      <c r="E22" s="8">
        <v>482.67971147540982</v>
      </c>
      <c r="F22" s="8">
        <v>606.41232786885246</v>
      </c>
      <c r="G22" s="8">
        <v>810.99992131147542</v>
      </c>
      <c r="H22" s="8">
        <v>981.28540327868859</v>
      </c>
      <c r="I22" s="8">
        <v>1519.0935081967211</v>
      </c>
      <c r="J22" s="1"/>
      <c r="K22" s="1"/>
      <c r="L22" s="1"/>
      <c r="M22" s="1"/>
      <c r="N22" s="1"/>
      <c r="O22" s="1"/>
      <c r="P22" s="1"/>
      <c r="Q22" s="1"/>
    </row>
    <row r="23" spans="1:17" ht="11.25" customHeight="1">
      <c r="A23" s="6">
        <v>105</v>
      </c>
      <c r="B23" s="8"/>
      <c r="C23" s="8">
        <v>246.24015737704917</v>
      </c>
      <c r="D23" s="8">
        <v>406.72503606557382</v>
      </c>
      <c r="E23" s="8">
        <v>499.83076721311471</v>
      </c>
      <c r="F23" s="8">
        <v>626.01353442622951</v>
      </c>
      <c r="G23" s="8">
        <v>836.72650491803279</v>
      </c>
      <c r="H23" s="8">
        <v>1015.5875147540985</v>
      </c>
      <c r="I23" s="8">
        <v>1568.0965245901639</v>
      </c>
      <c r="J23" s="1"/>
      <c r="K23" s="1"/>
      <c r="L23" s="1"/>
      <c r="M23" s="1"/>
      <c r="N23" s="1"/>
      <c r="O23" s="1"/>
      <c r="P23" s="1"/>
      <c r="Q23" s="1"/>
    </row>
    <row r="24" spans="1:17" ht="11.25" customHeight="1">
      <c r="A24" s="6">
        <v>110</v>
      </c>
      <c r="B24" s="8"/>
      <c r="C24" s="8">
        <v>254.81568524590165</v>
      </c>
      <c r="D24" s="8">
        <v>420.2008655737705</v>
      </c>
      <c r="E24" s="8">
        <v>515.75674754098361</v>
      </c>
      <c r="F24" s="8">
        <v>645.61474098360657</v>
      </c>
      <c r="G24" s="8">
        <v>862.45308852459016</v>
      </c>
      <c r="H24" s="8">
        <v>1048.6645508196721</v>
      </c>
      <c r="I24" s="8">
        <v>1617.0995409836066</v>
      </c>
      <c r="J24" s="1"/>
      <c r="K24" s="1"/>
      <c r="L24" s="1"/>
      <c r="M24" s="1"/>
      <c r="N24" s="1"/>
      <c r="O24" s="1"/>
      <c r="P24" s="1"/>
      <c r="Q24" s="1"/>
    </row>
    <row r="25" spans="1:17" ht="11.25" customHeight="1">
      <c r="A25" s="6">
        <v>115</v>
      </c>
      <c r="B25" s="8"/>
      <c r="C25" s="8">
        <v>264.61628852459017</v>
      </c>
      <c r="D25" s="8">
        <v>436.12684590163934</v>
      </c>
      <c r="E25" s="8">
        <v>531.68272786885245</v>
      </c>
      <c r="F25" s="8">
        <v>667.66609836065572</v>
      </c>
      <c r="G25" s="8">
        <v>890.62982295081974</v>
      </c>
      <c r="H25" s="8">
        <v>1082.966662295082</v>
      </c>
      <c r="I25" s="8">
        <v>1666.1025573770492</v>
      </c>
      <c r="J25" s="1"/>
      <c r="K25" s="1"/>
      <c r="L25" s="1"/>
      <c r="M25" s="1"/>
      <c r="N25" s="1"/>
      <c r="O25" s="1"/>
      <c r="P25" s="1"/>
      <c r="Q25" s="1"/>
    </row>
    <row r="26" spans="1:17" ht="11.25" customHeight="1">
      <c r="A26" s="6">
        <v>120</v>
      </c>
      <c r="B26" s="8"/>
      <c r="C26" s="8">
        <v>274.4168918032787</v>
      </c>
      <c r="D26" s="8">
        <v>450.82775081967213</v>
      </c>
      <c r="E26" s="8">
        <v>551.28393442622951</v>
      </c>
      <c r="F26" s="8">
        <v>688.49238032786877</v>
      </c>
      <c r="G26" s="8">
        <v>917.58148196721311</v>
      </c>
      <c r="H26" s="8">
        <v>1116.0436983606558</v>
      </c>
      <c r="I26" s="8">
        <v>1715.1055737704919</v>
      </c>
      <c r="J26" s="1"/>
      <c r="K26" s="1"/>
      <c r="L26" s="1"/>
      <c r="M26" s="1"/>
      <c r="N26" s="1"/>
      <c r="O26" s="1"/>
      <c r="P26" s="1"/>
      <c r="Q26" s="1"/>
    </row>
    <row r="27" spans="1:17" ht="11.25" customHeight="1">
      <c r="A27" s="6">
        <v>125</v>
      </c>
      <c r="B27" s="8"/>
      <c r="C27" s="8">
        <v>284.21749508196723</v>
      </c>
      <c r="D27" s="8">
        <v>465.52865573770492</v>
      </c>
      <c r="E27" s="8">
        <v>569.66006557377045</v>
      </c>
      <c r="F27" s="8">
        <v>710.54373770491804</v>
      </c>
      <c r="G27" s="8">
        <v>945.75821639344258</v>
      </c>
      <c r="H27" s="8">
        <v>1150.3458098360657</v>
      </c>
      <c r="I27" s="8">
        <v>1764.1085901639344</v>
      </c>
      <c r="J27" s="1"/>
      <c r="K27" s="1"/>
      <c r="L27" s="1"/>
      <c r="M27" s="1"/>
      <c r="N27" s="1"/>
      <c r="O27" s="1"/>
      <c r="P27" s="1"/>
      <c r="Q27" s="1"/>
    </row>
    <row r="28" spans="1:17" ht="11.25" customHeight="1">
      <c r="A28" s="6">
        <v>130</v>
      </c>
      <c r="B28" s="8"/>
      <c r="C28" s="8">
        <v>294.01809836065576</v>
      </c>
      <c r="D28" s="8">
        <v>480.22956065573771</v>
      </c>
      <c r="E28" s="8">
        <v>588.03619672131151</v>
      </c>
      <c r="F28" s="8">
        <v>731.37001967213121</v>
      </c>
      <c r="G28" s="8">
        <v>972.70987540983606</v>
      </c>
      <c r="H28" s="8">
        <v>1184.6479213114756</v>
      </c>
      <c r="I28" s="8">
        <v>1813.1116065573769</v>
      </c>
      <c r="J28" s="1"/>
      <c r="K28" s="1"/>
      <c r="L28" s="1"/>
      <c r="M28" s="1"/>
      <c r="N28" s="1"/>
      <c r="O28" s="1"/>
      <c r="P28" s="1"/>
      <c r="Q28" s="1"/>
    </row>
    <row r="29" spans="1:17" ht="11.25" customHeight="1">
      <c r="A29" s="6">
        <v>135</v>
      </c>
      <c r="B29" s="8"/>
      <c r="C29" s="8">
        <v>303.81870163934428</v>
      </c>
      <c r="D29" s="8">
        <v>496.15554098360661</v>
      </c>
      <c r="E29" s="8">
        <v>606.41232786885246</v>
      </c>
      <c r="F29" s="8">
        <v>753.42137704918036</v>
      </c>
      <c r="G29" s="8">
        <v>1000.8866098360655</v>
      </c>
      <c r="H29" s="8">
        <v>1217.7249573770491</v>
      </c>
      <c r="I29" s="8">
        <v>1855.9892459016394</v>
      </c>
      <c r="J29" s="1"/>
      <c r="K29" s="1"/>
      <c r="L29" s="1"/>
      <c r="M29" s="1"/>
      <c r="N29" s="1"/>
      <c r="O29" s="1"/>
      <c r="P29" s="1"/>
      <c r="Q29" s="1"/>
    </row>
    <row r="30" spans="1:17" ht="11.25" customHeight="1">
      <c r="A30" s="6">
        <v>140</v>
      </c>
      <c r="B30" s="8"/>
      <c r="C30" s="8">
        <v>313.61930491803281</v>
      </c>
      <c r="D30" s="8">
        <v>510.85644590163935</v>
      </c>
      <c r="E30" s="8">
        <v>624.78845901639352</v>
      </c>
      <c r="F30" s="8">
        <v>775.47273442622952</v>
      </c>
      <c r="G30" s="8">
        <v>1027.8382688524589</v>
      </c>
      <c r="H30" s="8">
        <v>1249.576918032787</v>
      </c>
      <c r="I30" s="8">
        <v>1898.8668852459018</v>
      </c>
      <c r="J30" s="1"/>
      <c r="K30" s="1"/>
      <c r="L30" s="1"/>
      <c r="M30" s="1"/>
      <c r="N30" s="1"/>
      <c r="O30" s="1"/>
      <c r="P30" s="1"/>
      <c r="Q30" s="1"/>
    </row>
    <row r="31" spans="1:17" ht="11.25" customHeight="1">
      <c r="A31" s="6">
        <v>145</v>
      </c>
      <c r="B31" s="8"/>
      <c r="C31" s="8">
        <v>323.41990819672134</v>
      </c>
      <c r="D31" s="8">
        <v>525.55735081967214</v>
      </c>
      <c r="E31" s="8">
        <v>643.16459016393435</v>
      </c>
      <c r="F31" s="8">
        <v>797.52409180327868</v>
      </c>
      <c r="G31" s="8">
        <v>1056.0150032786887</v>
      </c>
      <c r="H31" s="8">
        <v>1286.3291803278687</v>
      </c>
      <c r="I31" s="8">
        <v>1947.8699016393443</v>
      </c>
      <c r="J31" s="1"/>
      <c r="K31" s="1"/>
      <c r="L31" s="1"/>
      <c r="M31" s="1"/>
      <c r="N31" s="1"/>
      <c r="O31" s="1"/>
      <c r="P31" s="1"/>
      <c r="Q31" s="1"/>
    </row>
    <row r="32" spans="1:17" ht="11.25" customHeight="1">
      <c r="A32" s="6">
        <v>150</v>
      </c>
      <c r="B32" s="8"/>
      <c r="C32" s="8">
        <v>331.99543606557381</v>
      </c>
      <c r="D32" s="8">
        <v>540.25825573770499</v>
      </c>
      <c r="E32" s="8">
        <v>661.54072131147541</v>
      </c>
      <c r="F32" s="8">
        <v>818.35037377049184</v>
      </c>
      <c r="G32" s="8">
        <v>1082.966662295082</v>
      </c>
      <c r="H32" s="8">
        <v>1323.0814426229508</v>
      </c>
      <c r="I32" s="8">
        <v>1996.8729180327869</v>
      </c>
      <c r="J32" s="1"/>
      <c r="K32" s="1"/>
      <c r="L32" s="1"/>
      <c r="M32" s="1"/>
      <c r="N32" s="1"/>
      <c r="O32" s="1"/>
      <c r="P32" s="1"/>
      <c r="Q32" s="1"/>
    </row>
    <row r="33" spans="1:17" ht="11.25" customHeight="1">
      <c r="A33" s="6">
        <v>155</v>
      </c>
      <c r="B33" s="8"/>
      <c r="C33" s="8">
        <v>341.79603934426234</v>
      </c>
      <c r="D33" s="8">
        <v>556.18423606557383</v>
      </c>
      <c r="E33" s="8">
        <v>679.91685245901635</v>
      </c>
      <c r="F33" s="8">
        <v>840.401731147541</v>
      </c>
      <c r="G33" s="8">
        <v>1109.9183213114754</v>
      </c>
      <c r="H33" s="8">
        <v>1353.7083278688526</v>
      </c>
      <c r="I33" s="8">
        <v>2045.8759344262296</v>
      </c>
      <c r="J33" s="1"/>
      <c r="K33" s="1"/>
      <c r="L33" s="1"/>
      <c r="M33" s="1"/>
      <c r="N33" s="1"/>
      <c r="O33" s="1"/>
      <c r="P33" s="1"/>
      <c r="Q33" s="1"/>
    </row>
    <row r="34" spans="1:17" ht="11.25" customHeight="1">
      <c r="A34" s="6">
        <v>160</v>
      </c>
      <c r="B34" s="8"/>
      <c r="C34" s="8">
        <v>351.59664262295087</v>
      </c>
      <c r="D34" s="8">
        <v>570.88514098360656</v>
      </c>
      <c r="E34" s="8">
        <v>698.29298360655741</v>
      </c>
      <c r="F34" s="8">
        <v>862.45308852459016</v>
      </c>
      <c r="G34" s="8">
        <v>1136.8699803278689</v>
      </c>
      <c r="H34" s="8">
        <v>1384.3352131147542</v>
      </c>
      <c r="I34" s="8">
        <v>2094.8789508196724</v>
      </c>
      <c r="J34" s="1"/>
      <c r="K34" s="1"/>
      <c r="L34" s="1"/>
      <c r="M34" s="1"/>
      <c r="N34" s="1"/>
      <c r="O34" s="1"/>
      <c r="P34" s="1"/>
      <c r="Q34" s="1"/>
    </row>
    <row r="35" spans="1:17" ht="11.25" customHeight="1">
      <c r="A35" s="6">
        <v>165</v>
      </c>
      <c r="B35" s="8"/>
      <c r="C35" s="8">
        <v>361.39724590163934</v>
      </c>
      <c r="D35" s="8">
        <v>586.8111213114754</v>
      </c>
      <c r="E35" s="8">
        <v>716.66911475409836</v>
      </c>
      <c r="F35" s="8">
        <v>884.50444590163943</v>
      </c>
      <c r="G35" s="8">
        <v>1165.0467147540983</v>
      </c>
      <c r="H35" s="8">
        <v>1421.0874754098361</v>
      </c>
      <c r="I35" s="8">
        <v>2143.8819672131149</v>
      </c>
      <c r="J35" s="1"/>
      <c r="K35" s="1"/>
      <c r="L35" s="1"/>
      <c r="M35" s="1"/>
      <c r="N35" s="1"/>
      <c r="O35" s="1"/>
      <c r="P35" s="1"/>
      <c r="Q35" s="1"/>
    </row>
    <row r="36" spans="1:17" ht="11.25" customHeight="1">
      <c r="A36" s="6">
        <v>170</v>
      </c>
      <c r="B36" s="8"/>
      <c r="C36" s="8">
        <v>371.19784918032786</v>
      </c>
      <c r="D36" s="8">
        <v>601.51202622950825</v>
      </c>
      <c r="E36" s="8">
        <v>733.8201704918032</v>
      </c>
      <c r="F36" s="8">
        <v>905.33072786885248</v>
      </c>
      <c r="G36" s="8">
        <v>1191.9983737704918</v>
      </c>
      <c r="H36" s="8">
        <v>1457.8397377049182</v>
      </c>
      <c r="I36" s="8">
        <v>2192.8849836065574</v>
      </c>
      <c r="J36" s="1"/>
      <c r="K36" s="1"/>
      <c r="L36" s="1"/>
      <c r="M36" s="1"/>
      <c r="N36" s="1"/>
      <c r="O36" s="1"/>
      <c r="P36" s="1"/>
      <c r="Q36" s="1"/>
    </row>
    <row r="37" spans="1:17" ht="11.25" customHeight="1">
      <c r="A37" s="6">
        <v>175</v>
      </c>
      <c r="B37" s="8"/>
      <c r="C37" s="8">
        <v>380.99845245901639</v>
      </c>
      <c r="D37" s="8">
        <v>616.21293114754098</v>
      </c>
      <c r="E37" s="8">
        <v>752.19630163934426</v>
      </c>
      <c r="F37" s="8">
        <v>927.38208524590164</v>
      </c>
      <c r="G37" s="8">
        <v>1221.4001836065572</v>
      </c>
      <c r="H37" s="8">
        <v>1488.4666229508198</v>
      </c>
      <c r="I37" s="8">
        <v>2241.8880000000004</v>
      </c>
      <c r="J37" s="1"/>
      <c r="K37" s="1"/>
      <c r="L37" s="1"/>
      <c r="M37" s="1"/>
      <c r="N37" s="1"/>
      <c r="O37" s="1"/>
      <c r="P37" s="1"/>
      <c r="Q37" s="1"/>
    </row>
    <row r="38" spans="1:17" ht="11.25" customHeight="1">
      <c r="A38" s="6">
        <v>180</v>
      </c>
      <c r="B38" s="8"/>
      <c r="C38" s="8">
        <v>389.57398032786881</v>
      </c>
      <c r="D38" s="8">
        <v>630.91383606557383</v>
      </c>
      <c r="E38" s="8">
        <v>770.5724327868852</v>
      </c>
      <c r="F38" s="8">
        <v>949.43344262295091</v>
      </c>
      <c r="G38" s="8">
        <v>1249.576918032787</v>
      </c>
      <c r="H38" s="8">
        <v>1519.0935081967211</v>
      </c>
      <c r="I38" s="8">
        <v>2290.8910163934429</v>
      </c>
      <c r="J38" s="1"/>
      <c r="K38" s="1"/>
      <c r="L38" s="1"/>
      <c r="M38" s="1"/>
      <c r="N38" s="1"/>
      <c r="O38" s="1"/>
      <c r="P38" s="1"/>
      <c r="Q38" s="1"/>
    </row>
    <row r="39" spans="1:17" ht="11.25" customHeight="1">
      <c r="A39" s="6">
        <v>185</v>
      </c>
      <c r="B39" s="8"/>
      <c r="C39" s="8">
        <v>399.37458360655739</v>
      </c>
      <c r="D39" s="8">
        <v>646.83981639344267</v>
      </c>
      <c r="E39" s="8">
        <v>788.94856393442626</v>
      </c>
      <c r="F39" s="8">
        <v>971.48479999999995</v>
      </c>
      <c r="G39" s="8">
        <v>1274.0784262295083</v>
      </c>
      <c r="H39" s="8">
        <v>1555.8457704918033</v>
      </c>
      <c r="I39" s="8">
        <v>2339.894032786885</v>
      </c>
      <c r="J39" s="1"/>
      <c r="K39" s="1"/>
      <c r="L39" s="1"/>
      <c r="M39" s="1"/>
      <c r="N39" s="1"/>
      <c r="O39" s="1"/>
      <c r="P39" s="1"/>
      <c r="Q39" s="1"/>
    </row>
    <row r="40" spans="1:17" ht="11.25" customHeight="1">
      <c r="A40" s="6">
        <v>190</v>
      </c>
      <c r="B40" s="8"/>
      <c r="C40" s="8">
        <v>409.17518688524592</v>
      </c>
      <c r="D40" s="8">
        <v>661.54072131147541</v>
      </c>
      <c r="E40" s="8">
        <v>807.32469508196721</v>
      </c>
      <c r="F40" s="8">
        <v>992.31108196721323</v>
      </c>
      <c r="G40" s="8">
        <v>1298.5799344262296</v>
      </c>
      <c r="H40" s="8">
        <v>1592.5980327868851</v>
      </c>
      <c r="I40" s="8">
        <v>2388.8970491803279</v>
      </c>
      <c r="J40" s="1"/>
      <c r="K40" s="1"/>
      <c r="L40" s="1"/>
      <c r="M40" s="1"/>
      <c r="N40" s="1"/>
      <c r="O40" s="1"/>
      <c r="P40" s="1"/>
      <c r="Q40" s="1"/>
    </row>
    <row r="41" spans="1:17" ht="11.25" customHeight="1">
      <c r="A41" s="6">
        <v>195</v>
      </c>
      <c r="B41" s="8"/>
      <c r="C41" s="8">
        <v>418.97579016393445</v>
      </c>
      <c r="D41" s="8">
        <v>677.46670163934425</v>
      </c>
      <c r="E41" s="8">
        <v>825.70082622950827</v>
      </c>
      <c r="F41" s="8">
        <v>1014.3624393442623</v>
      </c>
      <c r="G41" s="8">
        <v>1329.2068196721311</v>
      </c>
      <c r="H41" s="8">
        <v>1623.2249180327869</v>
      </c>
      <c r="I41" s="8">
        <v>2437.9000655737705</v>
      </c>
      <c r="J41" s="1"/>
      <c r="K41" s="1"/>
      <c r="L41" s="1"/>
      <c r="M41" s="1"/>
      <c r="N41" s="1"/>
      <c r="O41" s="1"/>
      <c r="P41" s="1"/>
      <c r="Q41" s="1"/>
    </row>
    <row r="42" spans="1:17" ht="11.25" customHeight="1">
      <c r="A42" s="6">
        <v>200</v>
      </c>
      <c r="B42" s="8"/>
      <c r="C42" s="8">
        <v>428.77639344262298</v>
      </c>
      <c r="D42" s="8">
        <v>690.94253114754099</v>
      </c>
      <c r="E42" s="8">
        <v>844.07695737704921</v>
      </c>
      <c r="F42" s="8">
        <v>1036.4137967213114</v>
      </c>
      <c r="G42" s="8">
        <v>1359.8337049180327</v>
      </c>
      <c r="H42" s="8">
        <v>1653.8518032786885</v>
      </c>
      <c r="I42" s="8">
        <v>2486.903081967213</v>
      </c>
      <c r="J42" s="1"/>
      <c r="K42" s="1"/>
      <c r="L42" s="1"/>
      <c r="M42" s="1"/>
      <c r="N42" s="1"/>
      <c r="O42" s="1"/>
      <c r="P42" s="1"/>
      <c r="Q42" s="1"/>
    </row>
    <row r="43" spans="1:17" ht="11.25" customHeight="1">
      <c r="A43" s="6">
        <v>205</v>
      </c>
      <c r="B43" s="8"/>
      <c r="C43" s="8">
        <v>438.5769967213115</v>
      </c>
      <c r="D43" s="8">
        <v>706.86851147540983</v>
      </c>
      <c r="E43" s="8">
        <v>862.45308852459016</v>
      </c>
      <c r="F43" s="8">
        <v>1058.4651540983607</v>
      </c>
      <c r="G43" s="8">
        <v>1384.3352131147542</v>
      </c>
      <c r="H43" s="8">
        <v>1690.6040655737706</v>
      </c>
      <c r="I43" s="8">
        <v>2535.906098360656</v>
      </c>
      <c r="J43" s="1"/>
      <c r="K43" s="1"/>
      <c r="L43" s="1"/>
      <c r="M43" s="1"/>
      <c r="N43" s="1"/>
      <c r="O43" s="1"/>
      <c r="P43" s="1"/>
      <c r="Q43" s="1"/>
    </row>
    <row r="44" spans="1:17" ht="11.25" customHeight="1">
      <c r="A44" s="6">
        <v>210</v>
      </c>
      <c r="B44" s="8"/>
      <c r="C44" s="8">
        <v>448.37760000000003</v>
      </c>
      <c r="D44" s="8">
        <v>721.56941639344268</v>
      </c>
      <c r="E44" s="8">
        <v>879.60414426229511</v>
      </c>
      <c r="F44" s="8">
        <v>1079.2914360655736</v>
      </c>
      <c r="G44" s="8">
        <v>1408.8367213114755</v>
      </c>
      <c r="H44" s="8">
        <v>1727.3563278688525</v>
      </c>
      <c r="I44" s="8">
        <v>2584.9091147540985</v>
      </c>
      <c r="J44" s="1"/>
      <c r="K44" s="1"/>
      <c r="L44" s="1"/>
      <c r="M44" s="1"/>
      <c r="N44" s="1"/>
      <c r="O44" s="1"/>
      <c r="P44" s="1"/>
      <c r="Q44" s="1"/>
    </row>
    <row r="45" spans="1:17" ht="11.25" customHeight="1">
      <c r="A45" s="6">
        <v>215</v>
      </c>
      <c r="B45" s="8"/>
      <c r="C45" s="8">
        <v>458.17820327868856</v>
      </c>
      <c r="D45" s="8">
        <v>737.49539672131152</v>
      </c>
      <c r="E45" s="8">
        <v>897.98027540983605</v>
      </c>
      <c r="F45" s="8">
        <v>1101.3427934426229</v>
      </c>
      <c r="G45" s="8">
        <v>1439.463606557377</v>
      </c>
      <c r="H45" s="8">
        <v>1757.9832131147541</v>
      </c>
      <c r="I45" s="8">
        <v>2633.912131147541</v>
      </c>
      <c r="J45" s="1"/>
      <c r="K45" s="1"/>
      <c r="L45" s="1"/>
      <c r="M45" s="1"/>
      <c r="N45" s="1"/>
      <c r="O45" s="1"/>
      <c r="P45" s="1"/>
      <c r="Q45" s="1"/>
    </row>
    <row r="46" spans="1:17" ht="11.25" customHeight="1">
      <c r="A46" s="6">
        <v>220</v>
      </c>
      <c r="B46" s="8"/>
      <c r="C46" s="8">
        <v>467.97880655737708</v>
      </c>
      <c r="D46" s="8">
        <v>752.19630163934426</v>
      </c>
      <c r="E46" s="8">
        <v>916.35640655737711</v>
      </c>
      <c r="F46" s="8">
        <v>1122.1690754098361</v>
      </c>
      <c r="G46" s="8">
        <v>1470.0904918032788</v>
      </c>
      <c r="H46" s="8">
        <v>1788.6100983606557</v>
      </c>
      <c r="I46" s="8">
        <v>2682.915147540984</v>
      </c>
      <c r="J46" s="1"/>
      <c r="K46" s="1"/>
      <c r="L46" s="1"/>
      <c r="M46" s="1"/>
      <c r="N46" s="1"/>
      <c r="O46" s="1"/>
      <c r="P46" s="1"/>
      <c r="Q46" s="1"/>
    </row>
    <row r="47" spans="1:17" ht="11.25" customHeight="1">
      <c r="A47" s="6">
        <v>225</v>
      </c>
      <c r="B47" s="8"/>
      <c r="C47" s="8">
        <v>477.77940983606561</v>
      </c>
      <c r="D47" s="8">
        <v>766.8972065573771</v>
      </c>
      <c r="E47" s="8">
        <v>934.73253770491806</v>
      </c>
      <c r="F47" s="8">
        <v>1144.2204327868851</v>
      </c>
      <c r="G47" s="8">
        <v>1494.5920000000001</v>
      </c>
      <c r="H47" s="8">
        <v>1825.3623606557378</v>
      </c>
      <c r="I47" s="8">
        <v>2731.9181639344265</v>
      </c>
      <c r="J47" s="1"/>
      <c r="K47" s="1"/>
      <c r="L47" s="1"/>
      <c r="M47" s="1"/>
      <c r="N47" s="1"/>
      <c r="O47" s="1"/>
      <c r="P47" s="1"/>
      <c r="Q47" s="1"/>
    </row>
    <row r="48" spans="1:17" ht="11.25" customHeight="1">
      <c r="A48" s="6">
        <v>230</v>
      </c>
      <c r="B48" s="8"/>
      <c r="C48" s="8">
        <v>486.35493770491803</v>
      </c>
      <c r="D48" s="8">
        <v>781.59811147540984</v>
      </c>
      <c r="E48" s="8">
        <v>953.108668852459</v>
      </c>
      <c r="F48" s="8">
        <v>1166.2717901639344</v>
      </c>
      <c r="G48" s="8">
        <v>1519.0935081967211</v>
      </c>
      <c r="H48" s="8">
        <v>1862.1146229508197</v>
      </c>
      <c r="I48" s="8">
        <v>2780.921180327869</v>
      </c>
      <c r="J48" s="1"/>
      <c r="K48" s="1"/>
      <c r="L48" s="1"/>
      <c r="M48" s="1"/>
      <c r="N48" s="1"/>
      <c r="O48" s="1"/>
      <c r="P48" s="1"/>
      <c r="Q48" s="1"/>
    </row>
    <row r="49" spans="1:17" ht="11.25" customHeight="1">
      <c r="A49" s="6">
        <v>235</v>
      </c>
      <c r="B49" s="8"/>
      <c r="C49" s="8">
        <v>496.15554098360661</v>
      </c>
      <c r="D49" s="8">
        <v>796.29901639344257</v>
      </c>
      <c r="E49" s="8">
        <v>971.48479999999995</v>
      </c>
      <c r="F49" s="8">
        <v>1188.3231475409837</v>
      </c>
      <c r="G49" s="8">
        <v>1549.7203934426229</v>
      </c>
      <c r="H49" s="8">
        <v>1898.8668852459018</v>
      </c>
      <c r="I49" s="8">
        <v>2829.9241967213115</v>
      </c>
      <c r="J49" s="1"/>
      <c r="K49" s="1"/>
      <c r="L49" s="1"/>
      <c r="M49" s="1"/>
      <c r="N49" s="1"/>
      <c r="O49" s="1"/>
      <c r="P49" s="1"/>
      <c r="Q49" s="1"/>
    </row>
    <row r="50" spans="1:17" ht="11.25" customHeight="1">
      <c r="A50" s="6">
        <v>240</v>
      </c>
      <c r="B50" s="8"/>
      <c r="C50" s="8">
        <v>505.95614426229508</v>
      </c>
      <c r="D50" s="8">
        <v>810.99992131147542</v>
      </c>
      <c r="E50" s="8">
        <v>989.86093114754112</v>
      </c>
      <c r="F50" s="8">
        <v>1209.1494295081966</v>
      </c>
      <c r="G50" s="8">
        <v>1580.3472786885245</v>
      </c>
      <c r="H50" s="8">
        <v>1935.6191475409837</v>
      </c>
      <c r="I50" s="8">
        <v>2878.9272131147541</v>
      </c>
      <c r="J50" s="1"/>
      <c r="K50" s="1"/>
      <c r="L50" s="1"/>
      <c r="M50" s="1"/>
      <c r="N50" s="1"/>
      <c r="O50" s="1"/>
      <c r="P50" s="1"/>
      <c r="Q50" s="1"/>
    </row>
    <row r="51" spans="1:17" ht="11.25" customHeight="1">
      <c r="A51" s="6">
        <v>245</v>
      </c>
      <c r="B51" s="8"/>
      <c r="C51" s="8">
        <v>515.75674754098361</v>
      </c>
      <c r="D51" s="8">
        <v>826.92590163934426</v>
      </c>
      <c r="E51" s="8">
        <v>1008.237062295082</v>
      </c>
      <c r="F51" s="8">
        <v>1229.9757114754098</v>
      </c>
      <c r="G51" s="8">
        <v>1604.848786885246</v>
      </c>
      <c r="H51" s="8">
        <v>1966.2460327868853</v>
      </c>
      <c r="I51" s="8">
        <v>2927.9302295081966</v>
      </c>
      <c r="J51" s="1"/>
      <c r="K51" s="1"/>
      <c r="L51" s="1"/>
      <c r="M51" s="1"/>
      <c r="N51" s="1"/>
      <c r="O51" s="1"/>
      <c r="P51" s="1"/>
      <c r="Q51" s="1"/>
    </row>
    <row r="52" spans="1:17" ht="11.25" customHeight="1">
      <c r="A52" s="6">
        <v>250</v>
      </c>
      <c r="B52" s="8"/>
      <c r="C52" s="8">
        <v>525.55735081967214</v>
      </c>
      <c r="D52" s="8">
        <v>841.62680655737699</v>
      </c>
      <c r="E52" s="8">
        <v>1026.6131934426228</v>
      </c>
      <c r="F52" s="8">
        <v>1249.576918032787</v>
      </c>
      <c r="G52" s="8">
        <v>1629.3502950819673</v>
      </c>
      <c r="H52" s="8">
        <v>1996.8729180327869</v>
      </c>
      <c r="I52" s="8">
        <v>2976.9332459016396</v>
      </c>
      <c r="J52" s="1"/>
      <c r="K52" s="1"/>
      <c r="L52" s="1"/>
      <c r="M52" s="1"/>
      <c r="N52" s="1"/>
      <c r="O52" s="1"/>
      <c r="P52" s="1"/>
      <c r="Q52" s="1"/>
    </row>
    <row r="53" spans="1:17" ht="11.25" customHeight="1">
      <c r="A53" s="6">
        <v>255</v>
      </c>
      <c r="B53" s="8"/>
      <c r="C53" s="8">
        <v>535.35795409836066</v>
      </c>
      <c r="D53" s="8">
        <v>857.55278688524595</v>
      </c>
      <c r="E53" s="8">
        <v>1044.989324590164</v>
      </c>
      <c r="F53" s="8">
        <v>1274.0784262295083</v>
      </c>
      <c r="G53" s="8">
        <v>1659.9771803278688</v>
      </c>
      <c r="H53" s="8">
        <v>2033.625180327869</v>
      </c>
      <c r="I53" s="8">
        <v>3025.9362622950821</v>
      </c>
      <c r="J53" s="1"/>
      <c r="K53" s="1"/>
      <c r="L53" s="1"/>
      <c r="M53" s="1"/>
      <c r="N53" s="1"/>
      <c r="O53" s="1"/>
      <c r="P53" s="1"/>
      <c r="Q53" s="1"/>
    </row>
    <row r="54" spans="1:17" ht="11.25" customHeight="1">
      <c r="A54" s="6">
        <v>260</v>
      </c>
      <c r="B54" s="8"/>
      <c r="C54" s="8">
        <v>545.15855737704919</v>
      </c>
      <c r="D54" s="8">
        <v>872.25369180327868</v>
      </c>
      <c r="E54" s="8">
        <v>1062.1403803278688</v>
      </c>
      <c r="F54" s="8">
        <v>1298.5799344262296</v>
      </c>
      <c r="G54" s="8">
        <v>1690.6040655737706</v>
      </c>
      <c r="H54" s="8">
        <v>2070.3774426229506</v>
      </c>
      <c r="I54" s="8">
        <v>3074.9392786885246</v>
      </c>
      <c r="J54" s="1"/>
      <c r="K54" s="1"/>
      <c r="L54" s="1"/>
      <c r="M54" s="1"/>
      <c r="N54" s="1"/>
      <c r="O54" s="1"/>
      <c r="P54" s="1"/>
      <c r="Q54" s="1"/>
    </row>
    <row r="55" spans="1:17" ht="11.25" customHeight="1">
      <c r="A55" s="6">
        <v>265</v>
      </c>
      <c r="B55" s="8"/>
      <c r="C55" s="8">
        <v>554.95916065573772</v>
      </c>
      <c r="D55" s="8">
        <v>888.17967213114753</v>
      </c>
      <c r="E55" s="8">
        <v>1080.51651147541</v>
      </c>
      <c r="F55" s="8">
        <v>1316.9560655737705</v>
      </c>
      <c r="G55" s="8">
        <v>1715.1055737704919</v>
      </c>
      <c r="H55" s="8">
        <v>2101.0043278688522</v>
      </c>
      <c r="I55" s="8">
        <v>3123.9422950819676</v>
      </c>
      <c r="J55" s="1"/>
      <c r="K55" s="1"/>
      <c r="L55" s="1"/>
      <c r="M55" s="1"/>
      <c r="N55" s="1"/>
      <c r="O55" s="1"/>
      <c r="P55" s="1"/>
      <c r="Q55" s="1"/>
    </row>
    <row r="56" spans="1:17" ht="11.25" customHeight="1">
      <c r="A56" s="6">
        <v>270</v>
      </c>
      <c r="B56" s="8"/>
      <c r="C56" s="8">
        <v>563.53468852459014</v>
      </c>
      <c r="D56" s="8">
        <v>902.88057704918037</v>
      </c>
      <c r="E56" s="8">
        <v>1098.8926426229509</v>
      </c>
      <c r="F56" s="8">
        <v>1335.3321967213114</v>
      </c>
      <c r="G56" s="8">
        <v>1739.6070819672132</v>
      </c>
      <c r="H56" s="8">
        <v>2131.6312131147538</v>
      </c>
      <c r="I56" s="8">
        <v>3172.9453114754101</v>
      </c>
      <c r="J56" s="1"/>
      <c r="K56" s="1"/>
      <c r="L56" s="1"/>
      <c r="M56" s="1"/>
      <c r="N56" s="1"/>
      <c r="O56" s="1"/>
      <c r="P56" s="1"/>
      <c r="Q56" s="1"/>
    </row>
    <row r="57" spans="1:17" ht="11.25" customHeight="1">
      <c r="A57" s="6">
        <v>275</v>
      </c>
      <c r="B57" s="8"/>
      <c r="C57" s="8">
        <v>573.33529180327878</v>
      </c>
      <c r="D57" s="8">
        <v>917.58148196721311</v>
      </c>
      <c r="E57" s="8">
        <v>1117.2687737704916</v>
      </c>
      <c r="F57" s="8">
        <v>1359.8337049180327</v>
      </c>
      <c r="G57" s="8">
        <v>1770.2339672131147</v>
      </c>
      <c r="H57" s="8">
        <v>2168.3834754098361</v>
      </c>
      <c r="I57" s="8">
        <v>3221.9483278688526</v>
      </c>
      <c r="J57" s="1"/>
      <c r="K57" s="1"/>
      <c r="L57" s="1"/>
      <c r="M57" s="1"/>
      <c r="N57" s="1"/>
      <c r="O57" s="1"/>
      <c r="P57" s="1"/>
      <c r="Q57" s="1"/>
    </row>
    <row r="58" spans="1:17" ht="11.25" customHeight="1">
      <c r="A58" s="6">
        <v>280</v>
      </c>
      <c r="B58" s="8"/>
      <c r="C58" s="8">
        <v>583.13589508196719</v>
      </c>
      <c r="D58" s="8">
        <v>932.28238688524596</v>
      </c>
      <c r="E58" s="8">
        <v>1135.6449049180328</v>
      </c>
      <c r="F58" s="8">
        <v>1384.3352131147542</v>
      </c>
      <c r="G58" s="8">
        <v>1800.8608524590163</v>
      </c>
      <c r="H58" s="8">
        <v>2205.135737704918</v>
      </c>
      <c r="I58" s="8">
        <v>3270.9513442622952</v>
      </c>
      <c r="J58" s="1"/>
      <c r="K58" s="1"/>
      <c r="L58" s="1"/>
      <c r="M58" s="1"/>
      <c r="N58" s="1"/>
      <c r="O58" s="1"/>
      <c r="P58" s="1"/>
      <c r="Q58" s="1"/>
    </row>
    <row r="59" spans="1:17" ht="11.25" customHeight="1">
      <c r="A59" s="6">
        <v>285</v>
      </c>
      <c r="B59" s="8"/>
      <c r="C59" s="8">
        <v>592.93649836065583</v>
      </c>
      <c r="D59" s="8">
        <v>948.2083672131148</v>
      </c>
      <c r="E59" s="8">
        <v>1154.0210360655738</v>
      </c>
      <c r="F59" s="8">
        <v>1402.7113442622949</v>
      </c>
      <c r="G59" s="8">
        <v>1825.3623606557378</v>
      </c>
      <c r="H59" s="8">
        <v>2235.7626229508196</v>
      </c>
      <c r="I59" s="8">
        <v>3319.9543606557377</v>
      </c>
      <c r="J59" s="1"/>
      <c r="K59" s="1"/>
      <c r="L59" s="1"/>
      <c r="M59" s="1"/>
      <c r="N59" s="1"/>
      <c r="O59" s="1"/>
      <c r="P59" s="1"/>
      <c r="Q59" s="1"/>
    </row>
    <row r="60" spans="1:17" ht="11.25" customHeight="1">
      <c r="A60" s="6">
        <v>290</v>
      </c>
      <c r="B60" s="8"/>
      <c r="C60" s="8">
        <v>602.73710163934425</v>
      </c>
      <c r="D60" s="8">
        <v>962.90927213114753</v>
      </c>
      <c r="E60" s="8">
        <v>1172.3971672131149</v>
      </c>
      <c r="F60" s="8">
        <v>1421.0874754098361</v>
      </c>
      <c r="G60" s="8">
        <v>1849.8638688524591</v>
      </c>
      <c r="H60" s="8">
        <v>2266.3895081967216</v>
      </c>
      <c r="I60" s="8">
        <v>3368.9573770491802</v>
      </c>
      <c r="J60" s="1"/>
      <c r="K60" s="1"/>
      <c r="L60" s="1"/>
      <c r="M60" s="1"/>
      <c r="N60" s="1"/>
      <c r="O60" s="1"/>
      <c r="P60" s="1"/>
      <c r="Q60" s="1"/>
    </row>
    <row r="61" spans="1:17" ht="11.25" customHeight="1">
      <c r="A61" s="6">
        <v>295</v>
      </c>
      <c r="B61" s="8"/>
      <c r="C61" s="8">
        <v>612.53770491803289</v>
      </c>
      <c r="D61" s="8">
        <v>978.83525245901637</v>
      </c>
      <c r="E61" s="8">
        <v>1190.7732983606556</v>
      </c>
      <c r="F61" s="8">
        <v>1445.5889836065573</v>
      </c>
      <c r="G61" s="8">
        <v>1880.4907540983606</v>
      </c>
      <c r="H61" s="8">
        <v>2303.1417704918035</v>
      </c>
      <c r="I61" s="8">
        <v>3417.9603934426232</v>
      </c>
      <c r="J61" s="1"/>
      <c r="K61" s="1"/>
      <c r="L61" s="1"/>
      <c r="M61" s="1"/>
      <c r="N61" s="1"/>
      <c r="O61" s="1"/>
      <c r="P61" s="1"/>
      <c r="Q61" s="1"/>
    </row>
    <row r="62" spans="1:17" ht="11.25" customHeight="1">
      <c r="A62" s="6">
        <v>300</v>
      </c>
      <c r="B62" s="8"/>
      <c r="C62" s="8">
        <v>622.3383081967213</v>
      </c>
      <c r="D62" s="8">
        <v>993.53615737704922</v>
      </c>
      <c r="E62" s="8">
        <v>1207.9243540983605</v>
      </c>
      <c r="F62" s="8">
        <v>1470.0904918032788</v>
      </c>
      <c r="G62" s="8">
        <v>1911.1176393442624</v>
      </c>
      <c r="H62" s="8">
        <v>2339.894032786885</v>
      </c>
      <c r="I62" s="8">
        <v>3466.9634098360657</v>
      </c>
      <c r="J62" s="1"/>
      <c r="K62" s="1"/>
      <c r="L62" s="1"/>
      <c r="M62" s="1"/>
      <c r="N62" s="1"/>
      <c r="O62" s="1"/>
      <c r="P62" s="1"/>
      <c r="Q62" s="1"/>
    </row>
    <row r="63" spans="1:17" ht="6.75" customHeight="1">
      <c r="A63" s="1"/>
      <c r="B63" s="1"/>
      <c r="C63" s="1"/>
      <c r="D63" s="1"/>
      <c r="E63" s="1"/>
      <c r="F63" s="1"/>
      <c r="G63"/>
      <c r="H63"/>
    </row>
    <row r="64" spans="1:17" ht="15">
      <c r="A64" s="1"/>
      <c r="B64" s="1"/>
      <c r="D64" s="11" t="s">
        <v>28</v>
      </c>
      <c r="E64" s="1"/>
      <c r="F64" s="1"/>
      <c r="G64" s="1"/>
      <c r="H64"/>
    </row>
    <row r="65" spans="1:8" ht="51.75">
      <c r="A65" s="1"/>
      <c r="B65" s="1"/>
      <c r="D65" s="9" t="s">
        <v>31</v>
      </c>
      <c r="E65" s="15" t="s">
        <v>27</v>
      </c>
      <c r="F65" s="22" t="s">
        <v>81</v>
      </c>
      <c r="G65" s="22" t="s">
        <v>82</v>
      </c>
      <c r="H65"/>
    </row>
    <row r="66" spans="1:8" ht="15">
      <c r="A66" s="1"/>
      <c r="B66" s="1"/>
      <c r="D66" s="9" t="s">
        <v>10</v>
      </c>
      <c r="E66" s="9">
        <v>24.7</v>
      </c>
      <c r="F66" s="10">
        <f t="shared" ref="F66:F76" si="0">(8300/6.1+40)/1000*E66</f>
        <v>34.596196721311472</v>
      </c>
      <c r="G66" s="10">
        <f>(7300/6.1+40)/1000*E66</f>
        <v>30.547016393442622</v>
      </c>
      <c r="H66"/>
    </row>
    <row r="67" spans="1:8" ht="15">
      <c r="A67" s="1"/>
      <c r="B67" s="1"/>
      <c r="D67" s="9" t="s">
        <v>11</v>
      </c>
      <c r="E67" s="9">
        <v>36.9</v>
      </c>
      <c r="F67" s="10">
        <f t="shared" si="0"/>
        <v>51.684196721311473</v>
      </c>
      <c r="G67" s="10">
        <f t="shared" ref="G67:G73" si="1">(7300/6.1+40)/1000*E67</f>
        <v>45.635016393442619</v>
      </c>
      <c r="H67"/>
    </row>
    <row r="68" spans="1:8" ht="15">
      <c r="A68" s="1"/>
      <c r="B68" s="1"/>
      <c r="D68" s="9" t="s">
        <v>12</v>
      </c>
      <c r="E68" s="9">
        <v>55.4</v>
      </c>
      <c r="F68" s="10">
        <f t="shared" si="0"/>
        <v>77.596327868852455</v>
      </c>
      <c r="G68" s="10">
        <f t="shared" si="1"/>
        <v>68.514360655737704</v>
      </c>
      <c r="H68"/>
    </row>
    <row r="69" spans="1:8" ht="15">
      <c r="A69" s="1"/>
      <c r="B69" s="1"/>
      <c r="D69" s="9" t="s">
        <v>13</v>
      </c>
      <c r="E69" s="9">
        <v>106</v>
      </c>
      <c r="F69" s="10">
        <f t="shared" si="0"/>
        <v>148.46950819672131</v>
      </c>
      <c r="G69" s="10">
        <f t="shared" si="1"/>
        <v>131.09245901639343</v>
      </c>
      <c r="H69"/>
    </row>
    <row r="70" spans="1:8" ht="15">
      <c r="A70" s="1"/>
      <c r="B70" s="1"/>
      <c r="D70" s="9" t="s">
        <v>14</v>
      </c>
      <c r="E70" s="9">
        <v>132</v>
      </c>
      <c r="F70" s="10">
        <f t="shared" si="0"/>
        <v>184.88655737704917</v>
      </c>
      <c r="G70" s="10">
        <f t="shared" si="1"/>
        <v>163.24721311475409</v>
      </c>
      <c r="H70"/>
    </row>
    <row r="71" spans="1:8" ht="15">
      <c r="A71" s="1"/>
      <c r="B71" s="1"/>
      <c r="D71" s="9" t="s">
        <v>15</v>
      </c>
      <c r="E71" s="9">
        <v>183</v>
      </c>
      <c r="F71" s="10">
        <f t="shared" si="0"/>
        <v>256.32</v>
      </c>
      <c r="G71" s="10">
        <f t="shared" si="1"/>
        <v>226.32</v>
      </c>
      <c r="H71"/>
    </row>
    <row r="72" spans="1:8" ht="15">
      <c r="A72" s="1"/>
      <c r="B72" s="1"/>
      <c r="D72" s="9" t="s">
        <v>16</v>
      </c>
      <c r="E72" s="9">
        <v>263</v>
      </c>
      <c r="F72" s="10">
        <f t="shared" si="0"/>
        <v>368.37245901639346</v>
      </c>
      <c r="G72" s="10">
        <f t="shared" si="1"/>
        <v>325.2577049180328</v>
      </c>
      <c r="H72"/>
    </row>
    <row r="73" spans="1:8" ht="15">
      <c r="A73" s="1"/>
      <c r="B73" s="1"/>
      <c r="D73" s="9" t="s">
        <v>17</v>
      </c>
      <c r="E73" s="9">
        <v>340</v>
      </c>
      <c r="F73" s="10">
        <f t="shared" si="0"/>
        <v>476.22295081967212</v>
      </c>
      <c r="G73" s="10">
        <f t="shared" si="1"/>
        <v>420.48524590163936</v>
      </c>
      <c r="H73"/>
    </row>
    <row r="74" spans="1:8" ht="15">
      <c r="A74" s="1"/>
      <c r="B74" s="1"/>
      <c r="D74" s="9" t="s">
        <v>18</v>
      </c>
      <c r="E74" s="9">
        <v>586</v>
      </c>
      <c r="F74" s="10">
        <f t="shared" si="0"/>
        <v>820.78426229508193</v>
      </c>
      <c r="G74" s="10">
        <f>(7300/6.1+40)/1000*E74</f>
        <v>724.71868852459022</v>
      </c>
      <c r="H74"/>
    </row>
    <row r="75" spans="1:8" ht="15">
      <c r="A75" s="1"/>
      <c r="B75" s="1"/>
      <c r="D75" s="9" t="s">
        <v>19</v>
      </c>
      <c r="E75" s="9">
        <v>900</v>
      </c>
      <c r="F75" s="10">
        <f t="shared" si="0"/>
        <v>1260.5901639344263</v>
      </c>
      <c r="G75" s="10">
        <f>(7300/6.1+40)/1000*E75</f>
        <v>1113.049180327869</v>
      </c>
      <c r="H75"/>
    </row>
    <row r="76" spans="1:8" ht="15">
      <c r="A76" s="1"/>
      <c r="B76" s="1"/>
      <c r="D76" s="9" t="s">
        <v>20</v>
      </c>
      <c r="E76" s="9">
        <v>1350</v>
      </c>
      <c r="F76" s="10">
        <f t="shared" si="0"/>
        <v>1890.8852459016393</v>
      </c>
      <c r="G76" s="10">
        <f>(7300/6.1+40)/1000*E76</f>
        <v>1669.5737704918033</v>
      </c>
      <c r="H76"/>
    </row>
    <row r="77" spans="1:8" ht="15">
      <c r="A77" s="1"/>
      <c r="B77" s="1"/>
      <c r="D77" s="9" t="s">
        <v>21</v>
      </c>
      <c r="E77" s="9">
        <v>1910</v>
      </c>
      <c r="F77" s="10">
        <f>(8500/6.1+40)/1000*E77</f>
        <v>2737.8754098360655</v>
      </c>
      <c r="G77" s="10">
        <f>(7500/6.1+40)/1000*E77</f>
        <v>2424.7606557377048</v>
      </c>
      <c r="H77"/>
    </row>
    <row r="78" spans="1:8" ht="15">
      <c r="A78" s="1"/>
      <c r="B78" s="1"/>
      <c r="D78" s="9" t="s">
        <v>22</v>
      </c>
      <c r="E78" s="9">
        <v>2620</v>
      </c>
      <c r="F78" s="10">
        <f>(8500/6.1+40)/1000*E78</f>
        <v>3755.6196721311476</v>
      </c>
      <c r="G78" s="10">
        <f>(7500/6.1+40)/1000*E78</f>
        <v>3326.1114754098362</v>
      </c>
      <c r="H78"/>
    </row>
    <row r="79" spans="1:8" ht="15">
      <c r="A79" s="1"/>
      <c r="B79" s="1"/>
      <c r="D79" s="9" t="s">
        <v>23</v>
      </c>
      <c r="E79" s="9">
        <v>3460</v>
      </c>
      <c r="F79" s="10">
        <f>(8500/6.1+40)/1000*E79</f>
        <v>4959.7114754098366</v>
      </c>
      <c r="G79" s="10">
        <f>(7500/6.1+40)/1000*E79</f>
        <v>4392.498360655738</v>
      </c>
      <c r="H79"/>
    </row>
    <row r="80" spans="1:8" ht="15">
      <c r="A80" s="1"/>
      <c r="B80" s="1"/>
      <c r="D80" s="9" t="s">
        <v>24</v>
      </c>
      <c r="E80" s="9">
        <v>4450</v>
      </c>
      <c r="F80" s="10">
        <f>(8500/6.1+40)/1000*E80</f>
        <v>6378.8196721311479</v>
      </c>
      <c r="G80" s="10">
        <f>(7500/6.1+40)/1000*E80</f>
        <v>5649.311475409836</v>
      </c>
      <c r="H80"/>
    </row>
    <row r="81" spans="1:8" ht="15">
      <c r="A81" s="1"/>
      <c r="B81" s="1"/>
      <c r="D81" s="9" t="s">
        <v>25</v>
      </c>
      <c r="E81" s="9">
        <v>6330</v>
      </c>
      <c r="F81" s="10">
        <f>(8700/6.1+40)/1000*E81</f>
        <v>9281.2327868852462</v>
      </c>
      <c r="G81" s="10">
        <f>(7700/6.1+40)/1000*E81</f>
        <v>8243.5278688524595</v>
      </c>
      <c r="H81"/>
    </row>
    <row r="82" spans="1:8" ht="15">
      <c r="A82" s="1"/>
      <c r="B82" s="1"/>
      <c r="D82" s="9" t="s">
        <v>26</v>
      </c>
      <c r="E82" s="9">
        <v>8610</v>
      </c>
      <c r="F82" s="10">
        <f>(8700/6.1+40)/1000*E82</f>
        <v>12624.23606557377</v>
      </c>
      <c r="G82" s="10">
        <f>(7700/6.1+40)/1000*E82</f>
        <v>11212.760655737706</v>
      </c>
      <c r="H82"/>
    </row>
    <row r="83" spans="1:8">
      <c r="A83" s="1"/>
      <c r="B83" s="1"/>
      <c r="C83" s="1"/>
      <c r="D83" s="1"/>
      <c r="E83" s="1"/>
      <c r="F83"/>
      <c r="G83"/>
      <c r="H83"/>
    </row>
    <row r="84" spans="1:8" ht="13.5" customHeight="1">
      <c r="A84" s="1"/>
      <c r="B84" s="1"/>
      <c r="D84" s="17" t="s">
        <v>29</v>
      </c>
      <c r="E84" s="18"/>
      <c r="F84" s="18"/>
      <c r="G84" s="19"/>
      <c r="H84"/>
    </row>
    <row r="85" spans="1:8" ht="49.5" customHeight="1">
      <c r="A85" s="1"/>
      <c r="B85" s="1"/>
      <c r="D85" s="15" t="s">
        <v>31</v>
      </c>
      <c r="E85" s="15" t="s">
        <v>27</v>
      </c>
      <c r="F85" s="22" t="s">
        <v>81</v>
      </c>
      <c r="G85" s="22" t="s">
        <v>82</v>
      </c>
      <c r="H85"/>
    </row>
    <row r="86" spans="1:8" ht="10.5" customHeight="1">
      <c r="A86" s="1"/>
      <c r="B86" s="1"/>
      <c r="D86" s="15" t="s">
        <v>36</v>
      </c>
      <c r="E86" s="15">
        <v>8.3000000000000007</v>
      </c>
      <c r="F86" s="16">
        <f>(9000/6.1+40)/1000*E86</f>
        <v>12.577901639344264</v>
      </c>
      <c r="G86" s="16">
        <f>(7800/6.1+40)/1000*E86</f>
        <v>10.945114754098363</v>
      </c>
      <c r="H86"/>
    </row>
    <row r="87" spans="1:8" ht="10.5" customHeight="1">
      <c r="A87" s="1"/>
      <c r="B87" s="1"/>
      <c r="D87" s="15" t="s">
        <v>2</v>
      </c>
      <c r="E87" s="15">
        <v>11.689</v>
      </c>
      <c r="F87" s="16">
        <f t="shared" ref="F87:F111" si="2">(9000/6.1+40)/1000*E87</f>
        <v>17.713625573770493</v>
      </c>
      <c r="G87" s="16">
        <f t="shared" ref="G87:G111" si="3">(7800/6.1+40)/1000*E87</f>
        <v>15.414150163934428</v>
      </c>
      <c r="H87"/>
    </row>
    <row r="88" spans="1:8" ht="10.5" customHeight="1">
      <c r="A88" s="1"/>
      <c r="B88" s="1"/>
      <c r="D88" s="15" t="s">
        <v>37</v>
      </c>
      <c r="E88" s="15">
        <v>14.211</v>
      </c>
      <c r="F88" s="16">
        <f t="shared" si="2"/>
        <v>21.535489180327872</v>
      </c>
      <c r="G88" s="16">
        <f t="shared" si="3"/>
        <v>18.739882622950823</v>
      </c>
      <c r="H88"/>
    </row>
    <row r="89" spans="1:8" ht="10.5" customHeight="1">
      <c r="A89" s="1"/>
      <c r="B89" s="1"/>
      <c r="D89" s="15" t="s">
        <v>3</v>
      </c>
      <c r="E89" s="15">
        <v>18.292000000000002</v>
      </c>
      <c r="F89" s="16">
        <f t="shared" si="2"/>
        <v>27.719876721311479</v>
      </c>
      <c r="G89" s="16">
        <f t="shared" si="3"/>
        <v>24.121450491803284</v>
      </c>
      <c r="H89"/>
    </row>
    <row r="90" spans="1:8" ht="10.5" customHeight="1">
      <c r="A90" s="1"/>
      <c r="B90" s="1"/>
      <c r="D90" s="15" t="s">
        <v>38</v>
      </c>
      <c r="E90" s="15">
        <v>23.2</v>
      </c>
      <c r="F90" s="16">
        <f t="shared" si="2"/>
        <v>35.157508196721317</v>
      </c>
      <c r="G90" s="16">
        <f t="shared" si="3"/>
        <v>30.593573770491805</v>
      </c>
      <c r="H90"/>
    </row>
    <row r="91" spans="1:8" ht="10.5" customHeight="1">
      <c r="A91" s="1"/>
      <c r="B91" s="1"/>
      <c r="D91" s="15" t="s">
        <v>4</v>
      </c>
      <c r="E91" s="15">
        <v>28.5</v>
      </c>
      <c r="F91" s="16">
        <f t="shared" si="2"/>
        <v>43.189180327868854</v>
      </c>
      <c r="G91" s="16">
        <f t="shared" si="3"/>
        <v>37.582622950819676</v>
      </c>
      <c r="H91"/>
    </row>
    <row r="92" spans="1:8" ht="10.5" customHeight="1">
      <c r="A92" s="1"/>
      <c r="B92" s="1"/>
      <c r="D92" s="15" t="s">
        <v>5</v>
      </c>
      <c r="E92" s="15">
        <v>31.506</v>
      </c>
      <c r="F92" s="16">
        <f t="shared" si="2"/>
        <v>47.744502295081972</v>
      </c>
      <c r="G92" s="16">
        <f t="shared" si="3"/>
        <v>41.546600655737706</v>
      </c>
      <c r="H92"/>
    </row>
    <row r="93" spans="1:8" ht="10.5" customHeight="1">
      <c r="A93" s="1"/>
      <c r="B93" s="1"/>
      <c r="D93" s="15" t="s">
        <v>6</v>
      </c>
      <c r="E93" s="15">
        <v>42.682000000000002</v>
      </c>
      <c r="F93" s="16">
        <f t="shared" si="2"/>
        <v>64.680722622950825</v>
      </c>
      <c r="G93" s="16">
        <f t="shared" si="3"/>
        <v>56.284263606557388</v>
      </c>
      <c r="H93"/>
    </row>
    <row r="94" spans="1:8" ht="10.5" customHeight="1">
      <c r="A94" s="1"/>
      <c r="B94" s="1"/>
      <c r="D94" s="15" t="s">
        <v>39</v>
      </c>
      <c r="E94" s="15">
        <v>46.3</v>
      </c>
      <c r="F94" s="16">
        <f t="shared" si="2"/>
        <v>70.163475409836067</v>
      </c>
      <c r="G94" s="16">
        <f t="shared" si="3"/>
        <v>61.055278688524595</v>
      </c>
      <c r="H94"/>
    </row>
    <row r="95" spans="1:8" ht="10.5" customHeight="1">
      <c r="A95" s="1"/>
      <c r="B95" s="1"/>
      <c r="D95" s="15" t="s">
        <v>7</v>
      </c>
      <c r="E95" s="15">
        <v>52.143000000000001</v>
      </c>
      <c r="F95" s="16">
        <f t="shared" si="2"/>
        <v>79.018015081967221</v>
      </c>
      <c r="G95" s="16">
        <f t="shared" si="3"/>
        <v>68.760375737704919</v>
      </c>
      <c r="H95"/>
    </row>
    <row r="96" spans="1:8" ht="10.5" customHeight="1">
      <c r="A96" s="1"/>
      <c r="B96" s="1"/>
      <c r="D96" s="15" t="s">
        <v>8</v>
      </c>
      <c r="E96" s="15">
        <v>58.616</v>
      </c>
      <c r="F96" s="16">
        <f t="shared" si="2"/>
        <v>88.827262950819673</v>
      </c>
      <c r="G96" s="16">
        <f t="shared" si="3"/>
        <v>77.29624655737706</v>
      </c>
      <c r="H96"/>
    </row>
    <row r="97" spans="1:8" ht="10.5" customHeight="1">
      <c r="A97" s="1"/>
      <c r="B97" s="1"/>
      <c r="D97" s="15" t="s">
        <v>40</v>
      </c>
      <c r="E97" s="15">
        <v>71.822999999999993</v>
      </c>
      <c r="F97" s="16">
        <f t="shared" si="2"/>
        <v>108.84128065573771</v>
      </c>
      <c r="G97" s="16">
        <f t="shared" si="3"/>
        <v>94.712165901639338</v>
      </c>
      <c r="H97"/>
    </row>
    <row r="98" spans="1:8" ht="10.5" customHeight="1">
      <c r="A98" s="1"/>
      <c r="B98" s="1"/>
      <c r="D98" s="15" t="s">
        <v>9</v>
      </c>
      <c r="E98" s="15">
        <v>86.361000000000004</v>
      </c>
      <c r="F98" s="16">
        <f t="shared" si="2"/>
        <v>130.87230885245904</v>
      </c>
      <c r="G98" s="16">
        <f t="shared" si="3"/>
        <v>113.88325967213116</v>
      </c>
      <c r="H98"/>
    </row>
    <row r="99" spans="1:8" ht="10.5" customHeight="1">
      <c r="A99" s="1"/>
      <c r="B99" s="1"/>
      <c r="D99" s="15" t="s">
        <v>41</v>
      </c>
      <c r="E99" s="15">
        <v>102.23</v>
      </c>
      <c r="F99" s="16">
        <f t="shared" si="2"/>
        <v>154.92034754098361</v>
      </c>
      <c r="G99" s="16">
        <f t="shared" si="3"/>
        <v>134.80952786885248</v>
      </c>
      <c r="H99"/>
    </row>
    <row r="100" spans="1:8" ht="10.5" customHeight="1">
      <c r="A100" s="1"/>
      <c r="B100" s="1"/>
      <c r="D100" s="15" t="s">
        <v>42</v>
      </c>
      <c r="E100" s="15">
        <v>175.25399999999999</v>
      </c>
      <c r="F100" s="16">
        <f t="shared" si="2"/>
        <v>265.58163540983605</v>
      </c>
      <c r="G100" s="16">
        <f t="shared" si="3"/>
        <v>231.1054386885246</v>
      </c>
      <c r="H100"/>
    </row>
    <row r="101" spans="1:8" ht="10.5" customHeight="1">
      <c r="A101" s="1"/>
      <c r="B101" s="1"/>
      <c r="D101" s="15" t="s">
        <v>43</v>
      </c>
      <c r="E101" s="15">
        <v>202.52199999999999</v>
      </c>
      <c r="F101" s="16">
        <f t="shared" si="2"/>
        <v>306.90383081967212</v>
      </c>
      <c r="G101" s="16">
        <f t="shared" si="3"/>
        <v>267.06343737704918</v>
      </c>
      <c r="H101"/>
    </row>
    <row r="102" spans="1:8" ht="10.5" customHeight="1">
      <c r="A102" s="1"/>
      <c r="B102" s="1"/>
      <c r="D102" s="15" t="s">
        <v>44</v>
      </c>
      <c r="E102" s="15">
        <v>220.93199999999999</v>
      </c>
      <c r="F102" s="16">
        <f t="shared" si="2"/>
        <v>334.80252590163934</v>
      </c>
      <c r="G102" s="16">
        <f t="shared" si="3"/>
        <v>291.34049311475411</v>
      </c>
      <c r="H102"/>
    </row>
    <row r="103" spans="1:8" ht="10.5" customHeight="1">
      <c r="A103" s="1"/>
      <c r="B103" s="1"/>
      <c r="D103" s="15" t="s">
        <v>45</v>
      </c>
      <c r="E103" s="15">
        <v>309.91500000000002</v>
      </c>
      <c r="F103" s="16">
        <f t="shared" si="2"/>
        <v>469.64823934426238</v>
      </c>
      <c r="G103" s="16">
        <f t="shared" si="3"/>
        <v>408.68135409836071</v>
      </c>
      <c r="H103"/>
    </row>
    <row r="104" spans="1:8" ht="10.5" customHeight="1">
      <c r="A104" s="1"/>
      <c r="B104" s="1"/>
      <c r="D104" s="15" t="s">
        <v>46</v>
      </c>
      <c r="E104" s="15">
        <v>334.12900000000002</v>
      </c>
      <c r="F104" s="16">
        <f t="shared" si="2"/>
        <v>506.34237311475414</v>
      </c>
      <c r="G104" s="16">
        <f t="shared" si="3"/>
        <v>440.61207803278694</v>
      </c>
      <c r="H104"/>
    </row>
    <row r="105" spans="1:8" ht="10.5" customHeight="1">
      <c r="A105" s="1"/>
      <c r="B105" s="1"/>
      <c r="D105" s="15" t="s">
        <v>47</v>
      </c>
      <c r="E105" s="15">
        <v>360</v>
      </c>
      <c r="F105" s="16">
        <f t="shared" si="2"/>
        <v>545.54754098360661</v>
      </c>
      <c r="G105" s="16">
        <f t="shared" si="3"/>
        <v>474.72786885245904</v>
      </c>
      <c r="H105"/>
    </row>
    <row r="106" spans="1:8" ht="10.5" customHeight="1">
      <c r="A106" s="1"/>
      <c r="B106" s="1"/>
      <c r="D106" s="15" t="s">
        <v>48</v>
      </c>
      <c r="E106" s="15">
        <v>397.47699999999998</v>
      </c>
      <c r="F106" s="16">
        <f t="shared" si="2"/>
        <v>602.34055540983604</v>
      </c>
      <c r="G106" s="16">
        <f t="shared" si="3"/>
        <v>524.14835868852458</v>
      </c>
      <c r="H106"/>
    </row>
    <row r="107" spans="1:8" ht="10.5" customHeight="1">
      <c r="A107" s="1"/>
      <c r="B107" s="1"/>
      <c r="D107" s="15" t="s">
        <v>49</v>
      </c>
      <c r="E107" s="15">
        <v>437</v>
      </c>
      <c r="F107" s="16">
        <f t="shared" si="2"/>
        <v>662.23409836065582</v>
      </c>
      <c r="G107" s="16">
        <f t="shared" si="3"/>
        <v>576.26688524590168</v>
      </c>
      <c r="H107"/>
    </row>
    <row r="108" spans="1:8" ht="10.5" customHeight="1">
      <c r="A108" s="1"/>
      <c r="B108" s="1"/>
      <c r="D108" s="15" t="s">
        <v>50</v>
      </c>
      <c r="E108" s="15">
        <v>475.97199999999998</v>
      </c>
      <c r="F108" s="16">
        <f t="shared" si="2"/>
        <v>721.29265049180333</v>
      </c>
      <c r="G108" s="16">
        <f t="shared" si="3"/>
        <v>627.65881442622958</v>
      </c>
      <c r="H108"/>
    </row>
    <row r="109" spans="1:8" ht="10.5" customHeight="1">
      <c r="A109" s="1"/>
      <c r="B109" s="1"/>
      <c r="D109" s="15" t="s">
        <v>51</v>
      </c>
      <c r="E109" s="15">
        <v>562.57299999999998</v>
      </c>
      <c r="F109" s="16">
        <f t="shared" si="2"/>
        <v>852.52865770491803</v>
      </c>
      <c r="G109" s="16">
        <f t="shared" si="3"/>
        <v>741.85855934426229</v>
      </c>
      <c r="H109"/>
    </row>
    <row r="110" spans="1:8" ht="10.5" customHeight="1">
      <c r="A110" s="1"/>
      <c r="B110" s="1"/>
      <c r="D110" s="15" t="s">
        <v>52</v>
      </c>
      <c r="E110" s="15">
        <v>710.57</v>
      </c>
      <c r="F110" s="16">
        <f t="shared" si="2"/>
        <v>1076.8047672131149</v>
      </c>
      <c r="G110" s="16">
        <f t="shared" si="3"/>
        <v>937.02050491803288</v>
      </c>
      <c r="H110"/>
    </row>
    <row r="111" spans="1:8" ht="10.5" customHeight="1">
      <c r="A111" s="1"/>
      <c r="B111" s="1"/>
      <c r="D111" s="15" t="s">
        <v>53</v>
      </c>
      <c r="E111" s="15">
        <v>866.05</v>
      </c>
      <c r="F111" s="16">
        <f t="shared" si="2"/>
        <v>1312.4206885245901</v>
      </c>
      <c r="G111" s="16">
        <f t="shared" si="3"/>
        <v>1142.0501967213115</v>
      </c>
      <c r="H111"/>
    </row>
    <row r="112" spans="1:8" ht="13.5" customHeight="1">
      <c r="A112" s="1"/>
      <c r="B112" s="1"/>
      <c r="D112" s="17" t="s">
        <v>30</v>
      </c>
      <c r="E112" s="18"/>
      <c r="F112" s="18"/>
      <c r="G112" s="19"/>
      <c r="H112"/>
    </row>
    <row r="113" spans="1:8" ht="51.75" customHeight="1">
      <c r="A113" s="1"/>
      <c r="B113" s="1"/>
      <c r="D113" s="15" t="s">
        <v>31</v>
      </c>
      <c r="E113" s="15" t="s">
        <v>27</v>
      </c>
      <c r="F113" s="22" t="s">
        <v>81</v>
      </c>
      <c r="G113" s="22" t="s">
        <v>82</v>
      </c>
      <c r="H113"/>
    </row>
    <row r="114" spans="1:8" ht="10.5" customHeight="1">
      <c r="A114" s="1"/>
      <c r="B114" s="1"/>
      <c r="D114" s="15" t="s">
        <v>54</v>
      </c>
      <c r="E114" s="15">
        <v>1.98</v>
      </c>
      <c r="F114" s="16">
        <f>(11000/6.1+40)/1000*E114</f>
        <v>3.6496918032786887</v>
      </c>
      <c r="G114" s="16">
        <f>(7800/6.1+40)/1000*E114</f>
        <v>2.6110032786885249</v>
      </c>
      <c r="H114"/>
    </row>
    <row r="115" spans="1:8" ht="10.5" customHeight="1">
      <c r="A115" s="1"/>
      <c r="B115" s="1"/>
      <c r="D115" s="15" t="s">
        <v>55</v>
      </c>
      <c r="E115" s="15">
        <v>2.2599999999999998</v>
      </c>
      <c r="F115" s="16">
        <f t="shared" ref="F115:F116" si="4">(11000/6.1+40)/1000*E115</f>
        <v>4.1658098360655735</v>
      </c>
      <c r="G115" s="16">
        <f t="shared" ref="G115:G139" si="5">(7800/6.1+40)/1000*E115</f>
        <v>2.9802360655737705</v>
      </c>
      <c r="H115"/>
    </row>
    <row r="116" spans="1:8" ht="10.5" customHeight="1">
      <c r="A116" s="1"/>
      <c r="B116" s="1"/>
      <c r="D116" s="15" t="s">
        <v>56</v>
      </c>
      <c r="E116" s="15">
        <v>3.14</v>
      </c>
      <c r="F116" s="16">
        <f t="shared" si="4"/>
        <v>5.7878950819672133</v>
      </c>
      <c r="G116" s="16">
        <f t="shared" si="5"/>
        <v>4.1406819672131157</v>
      </c>
      <c r="H116"/>
    </row>
    <row r="117" spans="1:8" ht="10.5" customHeight="1">
      <c r="A117" s="1"/>
      <c r="B117" s="1"/>
      <c r="D117" s="15" t="s">
        <v>57</v>
      </c>
      <c r="E117" s="15">
        <v>4</v>
      </c>
      <c r="F117" s="16">
        <f>(9000/6.1+40)/1000*E117</f>
        <v>6.0616393442622956</v>
      </c>
      <c r="G117" s="16">
        <f t="shared" si="5"/>
        <v>5.2747540983606562</v>
      </c>
      <c r="H117"/>
    </row>
    <row r="118" spans="1:8" ht="10.5" customHeight="1">
      <c r="A118" s="1"/>
      <c r="B118" s="1"/>
      <c r="D118" s="15" t="s">
        <v>58</v>
      </c>
      <c r="E118" s="15">
        <v>10.11</v>
      </c>
      <c r="F118" s="16">
        <f t="shared" ref="F118:F139" si="6">(9000/6.1+40)/1000*E118</f>
        <v>15.320793442622952</v>
      </c>
      <c r="G118" s="16">
        <f t="shared" si="5"/>
        <v>13.331940983606557</v>
      </c>
      <c r="H118"/>
    </row>
    <row r="119" spans="1:8" ht="10.5" customHeight="1">
      <c r="A119" s="1"/>
      <c r="B119" s="1"/>
      <c r="D119" s="15" t="s">
        <v>59</v>
      </c>
      <c r="E119" s="15">
        <v>14.5</v>
      </c>
      <c r="F119" s="16">
        <f t="shared" si="6"/>
        <v>21.97344262295082</v>
      </c>
      <c r="G119" s="16">
        <f t="shared" si="5"/>
        <v>19.120983606557377</v>
      </c>
      <c r="H119"/>
    </row>
    <row r="120" spans="1:8" ht="10.5" customHeight="1">
      <c r="A120" s="1"/>
      <c r="B120" s="1"/>
      <c r="D120" s="15" t="s">
        <v>60</v>
      </c>
      <c r="E120" s="15">
        <v>19</v>
      </c>
      <c r="F120" s="16">
        <f t="shared" si="6"/>
        <v>28.792786885245903</v>
      </c>
      <c r="G120" s="16">
        <f t="shared" si="5"/>
        <v>25.055081967213116</v>
      </c>
      <c r="H120"/>
    </row>
    <row r="121" spans="1:8" ht="10.5" customHeight="1">
      <c r="A121" s="1"/>
      <c r="B121" s="1"/>
      <c r="D121" s="15" t="s">
        <v>61</v>
      </c>
      <c r="E121" s="15">
        <v>22.61</v>
      </c>
      <c r="F121" s="16">
        <f t="shared" si="6"/>
        <v>34.263416393442625</v>
      </c>
      <c r="G121" s="16">
        <f t="shared" si="5"/>
        <v>29.815547540983609</v>
      </c>
      <c r="H121"/>
    </row>
    <row r="122" spans="1:8" ht="10.5" customHeight="1">
      <c r="A122" s="1"/>
      <c r="B122" s="1"/>
      <c r="D122" s="15" t="s">
        <v>62</v>
      </c>
      <c r="E122" s="15">
        <v>34.75</v>
      </c>
      <c r="F122" s="16">
        <f t="shared" si="6"/>
        <v>52.660491803278695</v>
      </c>
      <c r="G122" s="16">
        <f t="shared" si="5"/>
        <v>45.824426229508198</v>
      </c>
      <c r="H122"/>
    </row>
    <row r="123" spans="1:8" ht="10.5" customHeight="1">
      <c r="A123" s="1"/>
      <c r="B123" s="1"/>
      <c r="D123" s="15" t="s">
        <v>63</v>
      </c>
      <c r="E123" s="15">
        <v>42.5</v>
      </c>
      <c r="F123" s="16">
        <f t="shared" si="6"/>
        <v>64.404918032786895</v>
      </c>
      <c r="G123" s="16">
        <f t="shared" si="5"/>
        <v>56.044262295081971</v>
      </c>
      <c r="H123"/>
    </row>
    <row r="124" spans="1:8" ht="10.5" customHeight="1">
      <c r="A124" s="1"/>
      <c r="B124" s="1"/>
      <c r="D124" s="15" t="s">
        <v>64</v>
      </c>
      <c r="E124" s="15">
        <v>55.69</v>
      </c>
      <c r="F124" s="16">
        <f t="shared" si="6"/>
        <v>84.393173770491813</v>
      </c>
      <c r="G124" s="16">
        <f t="shared" si="5"/>
        <v>73.437763934426229</v>
      </c>
      <c r="H124"/>
    </row>
    <row r="125" spans="1:8" ht="10.5" customHeight="1">
      <c r="A125" s="1"/>
      <c r="B125" s="1"/>
      <c r="D125" s="15" t="s">
        <v>65</v>
      </c>
      <c r="E125" s="15">
        <v>69.349999999999994</v>
      </c>
      <c r="F125" s="16">
        <f t="shared" si="6"/>
        <v>105.09367213114754</v>
      </c>
      <c r="G125" s="16">
        <f t="shared" si="5"/>
        <v>91.451049180327871</v>
      </c>
      <c r="H125"/>
    </row>
    <row r="126" spans="1:8" ht="10.5" customHeight="1">
      <c r="A126" s="1"/>
      <c r="B126" s="1"/>
      <c r="D126" s="15" t="s">
        <v>66</v>
      </c>
      <c r="E126" s="15">
        <v>76.7</v>
      </c>
      <c r="F126" s="16">
        <f t="shared" si="6"/>
        <v>116.23193442622951</v>
      </c>
      <c r="G126" s="16">
        <f t="shared" si="5"/>
        <v>101.14340983606559</v>
      </c>
      <c r="H126"/>
    </row>
    <row r="127" spans="1:8" ht="10.5" customHeight="1">
      <c r="A127" s="1"/>
      <c r="B127" s="1"/>
      <c r="D127" s="15" t="s">
        <v>67</v>
      </c>
      <c r="E127" s="15">
        <v>101.8</v>
      </c>
      <c r="F127" s="16">
        <f t="shared" si="6"/>
        <v>154.26872131147542</v>
      </c>
      <c r="G127" s="16">
        <f t="shared" si="5"/>
        <v>134.24249180327871</v>
      </c>
      <c r="H127"/>
    </row>
    <row r="128" spans="1:8" ht="10.5" customHeight="1">
      <c r="A128" s="1"/>
      <c r="B128" s="1"/>
      <c r="D128" s="15" t="s">
        <v>68</v>
      </c>
      <c r="E128" s="15">
        <v>117.8</v>
      </c>
      <c r="F128" s="16">
        <f t="shared" si="6"/>
        <v>178.5152786885246</v>
      </c>
      <c r="G128" s="16">
        <f t="shared" si="5"/>
        <v>155.34150819672132</v>
      </c>
      <c r="H128"/>
    </row>
    <row r="129" spans="1:8" ht="10.5" customHeight="1">
      <c r="A129" s="1"/>
      <c r="B129" s="1"/>
      <c r="D129" s="15" t="s">
        <v>69</v>
      </c>
      <c r="E129" s="15">
        <v>177.47</v>
      </c>
      <c r="F129" s="16">
        <f t="shared" si="6"/>
        <v>268.9397836065574</v>
      </c>
      <c r="G129" s="16">
        <f t="shared" si="5"/>
        <v>234.02765245901642</v>
      </c>
      <c r="H129"/>
    </row>
    <row r="130" spans="1:8" ht="10.5" customHeight="1">
      <c r="A130" s="1"/>
      <c r="B130" s="1"/>
      <c r="D130" s="15" t="s">
        <v>70</v>
      </c>
      <c r="E130" s="15">
        <v>203.45</v>
      </c>
      <c r="F130" s="16">
        <f t="shared" si="6"/>
        <v>308.31013114754097</v>
      </c>
      <c r="G130" s="16">
        <f t="shared" si="5"/>
        <v>268.28718032786884</v>
      </c>
      <c r="H130"/>
    </row>
    <row r="131" spans="1:8" ht="10.5" customHeight="1">
      <c r="A131" s="1"/>
      <c r="B131" s="1"/>
      <c r="D131" s="15" t="s">
        <v>71</v>
      </c>
      <c r="E131" s="15">
        <v>208.84</v>
      </c>
      <c r="F131" s="16">
        <f t="shared" si="6"/>
        <v>316.47819016393447</v>
      </c>
      <c r="G131" s="16">
        <f t="shared" si="5"/>
        <v>275.39491147540986</v>
      </c>
      <c r="H131"/>
    </row>
    <row r="132" spans="1:8" ht="10.5" customHeight="1">
      <c r="A132" s="1"/>
      <c r="B132" s="1"/>
      <c r="D132" s="15" t="s">
        <v>72</v>
      </c>
      <c r="E132" s="15">
        <v>288.42</v>
      </c>
      <c r="F132" s="16">
        <f t="shared" si="6"/>
        <v>437.07450491803286</v>
      </c>
      <c r="G132" s="16">
        <f t="shared" si="5"/>
        <v>380.33614426229514</v>
      </c>
      <c r="H132"/>
    </row>
    <row r="133" spans="1:8" ht="10.5" customHeight="1">
      <c r="A133" s="1"/>
      <c r="B133" s="1"/>
      <c r="D133" s="15" t="s">
        <v>73</v>
      </c>
      <c r="E133" s="15">
        <v>368.7</v>
      </c>
      <c r="F133" s="16">
        <f t="shared" si="6"/>
        <v>558.73160655737706</v>
      </c>
      <c r="G133" s="16">
        <f t="shared" si="5"/>
        <v>486.20045901639349</v>
      </c>
      <c r="H133"/>
    </row>
    <row r="134" spans="1:8" ht="10.5" customHeight="1">
      <c r="A134" s="1"/>
      <c r="B134" s="1"/>
      <c r="D134" s="15" t="s">
        <v>74</v>
      </c>
      <c r="E134" s="15">
        <v>466.1</v>
      </c>
      <c r="F134" s="16">
        <f t="shared" si="6"/>
        <v>706.33252459016398</v>
      </c>
      <c r="G134" s="16">
        <f t="shared" si="5"/>
        <v>614.64072131147555</v>
      </c>
      <c r="H134"/>
    </row>
    <row r="135" spans="1:8" ht="10.5" customHeight="1">
      <c r="A135" s="1"/>
      <c r="B135" s="1"/>
      <c r="D135" s="15" t="s">
        <v>75</v>
      </c>
      <c r="E135" s="15">
        <v>580.1</v>
      </c>
      <c r="F135" s="16">
        <f t="shared" si="6"/>
        <v>879.0892459016394</v>
      </c>
      <c r="G135" s="16">
        <f t="shared" si="5"/>
        <v>764.97121311475416</v>
      </c>
      <c r="H135"/>
    </row>
    <row r="136" spans="1:8" ht="10.5" customHeight="1">
      <c r="A136" s="1"/>
      <c r="B136" s="1"/>
      <c r="D136" s="15" t="s">
        <v>76</v>
      </c>
      <c r="E136" s="15">
        <v>695.8</v>
      </c>
      <c r="F136" s="16">
        <f t="shared" si="6"/>
        <v>1054.4221639344262</v>
      </c>
      <c r="G136" s="16">
        <f t="shared" si="5"/>
        <v>917.54347540983611</v>
      </c>
      <c r="H136"/>
    </row>
    <row r="137" spans="1:8" ht="10.5" customHeight="1">
      <c r="A137" s="1"/>
      <c r="B137" s="1"/>
      <c r="D137" s="15" t="s">
        <v>77</v>
      </c>
      <c r="E137" s="15">
        <v>820.6</v>
      </c>
      <c r="F137" s="16">
        <f t="shared" si="6"/>
        <v>1243.54531147541</v>
      </c>
      <c r="G137" s="16">
        <f t="shared" si="5"/>
        <v>1082.1158032786886</v>
      </c>
      <c r="H137"/>
    </row>
    <row r="138" spans="1:8" ht="10.5" customHeight="1">
      <c r="A138" s="1"/>
      <c r="B138" s="1"/>
      <c r="D138" s="15" t="s">
        <v>78</v>
      </c>
      <c r="E138" s="15">
        <v>950.3</v>
      </c>
      <c r="F138" s="16">
        <f t="shared" si="6"/>
        <v>1440.0939672131149</v>
      </c>
      <c r="G138" s="16">
        <f t="shared" si="5"/>
        <v>1253.1497049180327</v>
      </c>
      <c r="H138"/>
    </row>
    <row r="139" spans="1:8" ht="12" customHeight="1">
      <c r="A139" s="1"/>
      <c r="B139" s="1"/>
      <c r="D139" s="15" t="s">
        <v>79</v>
      </c>
      <c r="E139" s="15">
        <v>1113.0999999999999</v>
      </c>
      <c r="F139" s="16">
        <f t="shared" si="6"/>
        <v>1686.8026885245902</v>
      </c>
      <c r="G139" s="16">
        <f t="shared" si="5"/>
        <v>1467.8321967213114</v>
      </c>
      <c r="H139"/>
    </row>
  </sheetData>
  <mergeCells count="4">
    <mergeCell ref="A1:I1"/>
    <mergeCell ref="A2:I2"/>
    <mergeCell ref="D84:G84"/>
    <mergeCell ref="D112:G11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2014-04-08T08:35:33Z</dcterms:modified>
</cp:coreProperties>
</file>