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56" yWindow="252" windowWidth="15456" windowHeight="12276" activeTab="0"/>
  </bookViews>
  <sheets>
    <sheet name="Main" sheetId="1" r:id="rId1"/>
    <sheet name="Quick Check" sheetId="2" r:id="rId2"/>
    <sheet name="Qucik Design" sheetId="3" r:id="rId3"/>
    <sheet name="Point" sheetId="4" r:id="rId4"/>
    <sheet name="Uniform" sheetId="5" r:id="rId5"/>
    <sheet name="Partial" sheetId="6" r:id="rId6"/>
    <sheet name="Lists" sheetId="7" r:id="rId7"/>
    <sheet name="Data" sheetId="8" r:id="rId8"/>
    <sheet name="testing sort" sheetId="9" r:id="rId9"/>
    <sheet name="Data (2)" sheetId="10" r:id="rId10"/>
  </sheets>
  <definedNames>
    <definedName name="a" localSheetId="5">'Partial'!$C$11</definedName>
    <definedName name="a" localSheetId="4">'Uniform'!$C$11</definedName>
    <definedName name="a">'Point'!$C$11</definedName>
    <definedName name="b" localSheetId="5">'Partial'!$C$12</definedName>
    <definedName name="b" localSheetId="4">'Uniform'!$C$12</definedName>
    <definedName name="b">'Point'!$C$12</definedName>
    <definedName name="B_des" localSheetId="2">'Qucik Design'!$L$2</definedName>
    <definedName name="B_des">'Quick Check'!$L$2</definedName>
    <definedName name="BeamDatabase" localSheetId="9">'Data (2)'!$C$3:$BB$374</definedName>
    <definedName name="BeamDatabase">'Data'!$C$3:$BB$374</definedName>
    <definedName name="BeamName" localSheetId="9">'Data (2)'!$C$3:$C$374</definedName>
    <definedName name="BeamName">'Data'!$C$3:$C$374</definedName>
    <definedName name="C_b" localSheetId="2">'Qucik Design'!$B$3</definedName>
    <definedName name="C_b">'Quick Check'!$B$3</definedName>
    <definedName name="E" localSheetId="5">'Partial'!$C$13</definedName>
    <definedName name="E" localSheetId="4">'Uniform'!$C$13</definedName>
    <definedName name="E">'Point'!$C$13</definedName>
    <definedName name="I" localSheetId="5">'Partial'!$C$14</definedName>
    <definedName name="I" localSheetId="4">'Uniform'!$C$14</definedName>
    <definedName name="I">'Point'!$C$14</definedName>
    <definedName name="l" localSheetId="5">'Partial'!$C$10</definedName>
    <definedName name="l" localSheetId="4">'Uniform'!$C$10</definedName>
    <definedName name="l">'Point'!$C$10</definedName>
    <definedName name="P">'Point'!$C$9</definedName>
    <definedName name="phi_b" localSheetId="2">'Qucik Design'!$D$3</definedName>
    <definedName name="phi_b">'Quick Check'!$D$3</definedName>
    <definedName name="_xlnm.Print_Area" localSheetId="2">'Qucik Design'!$B$72:$L$92</definedName>
    <definedName name="_xlnm.Print_Area" localSheetId="1">'Data'!$A$2:$BB$3</definedName>
    <definedName name="Temp" localSheetId="2">'Qucik Design'!$E$22:$H$25</definedName>
    <definedName name="Temp">'Quick Check'!$E$22:$H$25</definedName>
    <definedName name="w" localSheetId="5">'Partial'!$C$9</definedName>
    <definedName name="w">'Uniform'!$C$9</definedName>
  </definedNames>
  <calcPr fullCalcOnLoad="1"/>
</workbook>
</file>

<file path=xl/sharedStrings.xml><?xml version="1.0" encoding="utf-8"?>
<sst xmlns="http://schemas.openxmlformats.org/spreadsheetml/2006/main" count="3089" uniqueCount="744">
  <si>
    <t>E</t>
  </si>
  <si>
    <t>X1</t>
  </si>
  <si>
    <t>X2</t>
  </si>
  <si>
    <t>Mn</t>
  </si>
  <si>
    <t>EDI_STD_NOMENCLATURE</t>
  </si>
  <si>
    <t>AISC_MANUAL_LABEL</t>
  </si>
  <si>
    <t>Shape</t>
  </si>
  <si>
    <t>T_F</t>
  </si>
  <si>
    <t>W</t>
  </si>
  <si>
    <t>A</t>
  </si>
  <si>
    <t>D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</si>
  <si>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</si>
  <si>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</si>
  <si>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</si>
  <si>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</si>
  <si>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</si>
  <si>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</si>
  <si>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</si>
  <si>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</si>
  <si>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</si>
  <si>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</si>
  <si>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</si>
  <si>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</si>
  <si>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</si>
  <si>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</si>
  <si>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</si>
  <si>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</si>
  <si>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</si>
  <si>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</si>
  <si>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</si>
  <si>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</si>
  <si>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</si>
  <si>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</si>
  <si>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</si>
  <si>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FY3P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</si>
  <si>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</si>
  <si>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</si>
  <si>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</si>
  <si>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</si>
  <si>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</si>
  <si>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</si>
  <si>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</si>
  <si>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</si>
  <si>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</si>
  <si>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</si>
  <si>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</si>
  <si>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</si>
  <si>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</si>
  <si>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</si>
  <si>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</si>
  <si>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</si>
  <si>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</si>
  <si>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</si>
  <si>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</si>
  <si>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</si>
  <si>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W44X335</t>
  </si>
  <si>
    <t>W44x335</t>
  </si>
  <si>
    <t>F</t>
  </si>
  <si>
    <t>W44X290</t>
  </si>
  <si>
    <t>W44x290</t>
  </si>
  <si>
    <t>W44X262</t>
  </si>
  <si>
    <t>W44x262</t>
  </si>
  <si>
    <t>W44X230</t>
  </si>
  <si>
    <t>W44x230</t>
  </si>
  <si>
    <t>W40X593</t>
  </si>
  <si>
    <t>W40x593</t>
  </si>
  <si>
    <t>W40X503</t>
  </si>
  <si>
    <t>W40x503</t>
  </si>
  <si>
    <t>W40X431</t>
  </si>
  <si>
    <t>W40x431</t>
  </si>
  <si>
    <t>W40X397</t>
  </si>
  <si>
    <t>W40x397</t>
  </si>
  <si>
    <t>W40X372</t>
  </si>
  <si>
    <t>W40x372</t>
  </si>
  <si>
    <t>W40X362</t>
  </si>
  <si>
    <t>W40x362</t>
  </si>
  <si>
    <t>W40X324</t>
  </si>
  <si>
    <t>W40x324</t>
  </si>
  <si>
    <t>W40X297</t>
  </si>
  <si>
    <t>W40x297</t>
  </si>
  <si>
    <t>W40X277</t>
  </si>
  <si>
    <t>W40x277</t>
  </si>
  <si>
    <t>W40X249</t>
  </si>
  <si>
    <t>W40x249</t>
  </si>
  <si>
    <t>W40X215</t>
  </si>
  <si>
    <t>W40x215</t>
  </si>
  <si>
    <t>W40X199</t>
  </si>
  <si>
    <t>W40x199</t>
  </si>
  <si>
    <t>W40X392</t>
  </si>
  <si>
    <t>W40x392</t>
  </si>
  <si>
    <t>W40X331</t>
  </si>
  <si>
    <t>W40x331</t>
  </si>
  <si>
    <t>W40X327</t>
  </si>
  <si>
    <t>W40x327</t>
  </si>
  <si>
    <t>W40X278</t>
  </si>
  <si>
    <t>W40x278</t>
  </si>
  <si>
    <t>W40X264</t>
  </si>
  <si>
    <t>W40x264</t>
  </si>
  <si>
    <t>W40X235</t>
  </si>
  <si>
    <t>W40x235</t>
  </si>
  <si>
    <t>W40X211</t>
  </si>
  <si>
    <t>W40x211</t>
  </si>
  <si>
    <t>W40X183</t>
  </si>
  <si>
    <t>W40x183</t>
  </si>
  <si>
    <t>W40X167</t>
  </si>
  <si>
    <t>W40x167</t>
  </si>
  <si>
    <t>W40X149</t>
  </si>
  <si>
    <t>W40x149</t>
  </si>
  <si>
    <t>W36X798</t>
  </si>
  <si>
    <t>W36x798</t>
  </si>
  <si>
    <t>W36X650</t>
  </si>
  <si>
    <t>W36x650</t>
  </si>
  <si>
    <t>W36X527</t>
  </si>
  <si>
    <t>W36x527</t>
  </si>
  <si>
    <t>W36X439</t>
  </si>
  <si>
    <t>W36x439</t>
  </si>
  <si>
    <t>W36X393</t>
  </si>
  <si>
    <t>W36x393</t>
  </si>
  <si>
    <t>W36X359</t>
  </si>
  <si>
    <t>W36x359</t>
  </si>
  <si>
    <t>W36X328</t>
  </si>
  <si>
    <t>W36x328</t>
  </si>
  <si>
    <t>W36X300</t>
  </si>
  <si>
    <t>W36x300</t>
  </si>
  <si>
    <t>W36X280</t>
  </si>
  <si>
    <t>W36x280</t>
  </si>
  <si>
    <t>W36X260</t>
  </si>
  <si>
    <t>W36x260</t>
  </si>
  <si>
    <t>W36X245</t>
  </si>
  <si>
    <t>W36x245</t>
  </si>
  <si>
    <t>W36X230</t>
  </si>
  <si>
    <t>W36x230</t>
  </si>
  <si>
    <t>W36X256</t>
  </si>
  <si>
    <t>W36x256</t>
  </si>
  <si>
    <t>W36X232</t>
  </si>
  <si>
    <t>W36x232</t>
  </si>
  <si>
    <t>W36X210</t>
  </si>
  <si>
    <t>W36x210</t>
  </si>
  <si>
    <t>W36X194</t>
  </si>
  <si>
    <t>W36x194</t>
  </si>
  <si>
    <t>W36X182</t>
  </si>
  <si>
    <t>W36x182</t>
  </si>
  <si>
    <t>W36X170</t>
  </si>
  <si>
    <t>W36x170</t>
  </si>
  <si>
    <t>W36X160</t>
  </si>
  <si>
    <t>W36x160</t>
  </si>
  <si>
    <t>W36X150</t>
  </si>
  <si>
    <t>W36x150</t>
  </si>
  <si>
    <t>W36X135</t>
  </si>
  <si>
    <t>W36x135</t>
  </si>
  <si>
    <t>W33X387</t>
  </si>
  <si>
    <t>W33x387</t>
  </si>
  <si>
    <t>W33X354</t>
  </si>
  <si>
    <t>W33x354</t>
  </si>
  <si>
    <t>W33X318</t>
  </si>
  <si>
    <t>W33x318</t>
  </si>
  <si>
    <t>W33X291</t>
  </si>
  <si>
    <t>W33x291</t>
  </si>
  <si>
    <t>W33X263</t>
  </si>
  <si>
    <t>W33x263</t>
  </si>
  <si>
    <t>W33X241</t>
  </si>
  <si>
    <t>W33x241</t>
  </si>
  <si>
    <t>W33X221</t>
  </si>
  <si>
    <t>W33x221</t>
  </si>
  <si>
    <t>W33X201</t>
  </si>
  <si>
    <t>W33x201</t>
  </si>
  <si>
    <t>W33X169</t>
  </si>
  <si>
    <t>W33x169</t>
  </si>
  <si>
    <t>W33X152</t>
  </si>
  <si>
    <t>W33x152</t>
  </si>
  <si>
    <t>W33X141</t>
  </si>
  <si>
    <t>W33x141</t>
  </si>
  <si>
    <t>W33X130</t>
  </si>
  <si>
    <t>W33x130</t>
  </si>
  <si>
    <t>W33X118</t>
  </si>
  <si>
    <t>W33x118</t>
  </si>
  <si>
    <t>W30X391</t>
  </si>
  <si>
    <t>W30x391</t>
  </si>
  <si>
    <t>W30X357</t>
  </si>
  <si>
    <t>W30x357</t>
  </si>
  <si>
    <t>W30X326</t>
  </si>
  <si>
    <t>W30x326</t>
  </si>
  <si>
    <t>W30X292</t>
  </si>
  <si>
    <t>W30x292</t>
  </si>
  <si>
    <t>W30X261</t>
  </si>
  <si>
    <t>W30x261</t>
  </si>
  <si>
    <t>W30X235</t>
  </si>
  <si>
    <t>W30x235</t>
  </si>
  <si>
    <t>W30X211</t>
  </si>
  <si>
    <t>W30x211</t>
  </si>
  <si>
    <t>W30X191</t>
  </si>
  <si>
    <t>W30x191</t>
  </si>
  <si>
    <t>W30X173</t>
  </si>
  <si>
    <t>W30x173</t>
  </si>
  <si>
    <t>W30X148</t>
  </si>
  <si>
    <t>W30x148</t>
  </si>
  <si>
    <t>W30X132</t>
  </si>
  <si>
    <t>W30x132</t>
  </si>
  <si>
    <t>W30X124</t>
  </si>
  <si>
    <t>W30x124</t>
  </si>
  <si>
    <t>W30X116</t>
  </si>
  <si>
    <t>W30x116</t>
  </si>
  <si>
    <t>W30X108</t>
  </si>
  <si>
    <t>W30x108</t>
  </si>
  <si>
    <t>W30X99</t>
  </si>
  <si>
    <t>W30x99</t>
  </si>
  <si>
    <t>W30X90</t>
  </si>
  <si>
    <t>W30x90</t>
  </si>
  <si>
    <t>W27X539</t>
  </si>
  <si>
    <t>W27x539</t>
  </si>
  <si>
    <t>W27X368</t>
  </si>
  <si>
    <t>W27x368</t>
  </si>
  <si>
    <t>W27X336</t>
  </si>
  <si>
    <t>W27x336</t>
  </si>
  <si>
    <t>W27X307</t>
  </si>
  <si>
    <t>W27x307</t>
  </si>
  <si>
    <t>W27X281</t>
  </si>
  <si>
    <t>W27x281</t>
  </si>
  <si>
    <t>W27X258</t>
  </si>
  <si>
    <t>W27x258</t>
  </si>
  <si>
    <t>W27X235</t>
  </si>
  <si>
    <t>W27x235</t>
  </si>
  <si>
    <t>W27X217</t>
  </si>
  <si>
    <t>W27x217</t>
  </si>
  <si>
    <t>W27X194</t>
  </si>
  <si>
    <t>W27x194</t>
  </si>
  <si>
    <t>W27X178</t>
  </si>
  <si>
    <t>W27x178</t>
  </si>
  <si>
    <t>W27X161</t>
  </si>
  <si>
    <t>W27x161</t>
  </si>
  <si>
    <t>W27X146</t>
  </si>
  <si>
    <t>W27x146</t>
  </si>
  <si>
    <t>W27X129</t>
  </si>
  <si>
    <t>W27x129</t>
  </si>
  <si>
    <t>W27X114</t>
  </si>
  <si>
    <t>W27x114</t>
  </si>
  <si>
    <t>W27X102</t>
  </si>
  <si>
    <t>W27x102</t>
  </si>
  <si>
    <t>W27X94</t>
  </si>
  <si>
    <t>W27x94</t>
  </si>
  <si>
    <t>W27X84</t>
  </si>
  <si>
    <t>W27x84</t>
  </si>
  <si>
    <t>W24X370</t>
  </si>
  <si>
    <t>W24x370</t>
  </si>
  <si>
    <t>W24X335</t>
  </si>
  <si>
    <t>W24x335</t>
  </si>
  <si>
    <t>W24X306</t>
  </si>
  <si>
    <t>W24x306</t>
  </si>
  <si>
    <t>W24X279</t>
  </si>
  <si>
    <t>W24x279</t>
  </si>
  <si>
    <t>W24X250</t>
  </si>
  <si>
    <t>W24x250</t>
  </si>
  <si>
    <t>W24X229</t>
  </si>
  <si>
    <t>W24x229</t>
  </si>
  <si>
    <t>W24X207</t>
  </si>
  <si>
    <t>W24x207</t>
  </si>
  <si>
    <t>W24X192</t>
  </si>
  <si>
    <t>W24x192</t>
  </si>
  <si>
    <t>W24X176</t>
  </si>
  <si>
    <t>W24x176</t>
  </si>
  <si>
    <t>W24X162</t>
  </si>
  <si>
    <t>W24x162</t>
  </si>
  <si>
    <t>W24X146</t>
  </si>
  <si>
    <t>W24x146</t>
  </si>
  <si>
    <t>W24X131</t>
  </si>
  <si>
    <t>W24x131</t>
  </si>
  <si>
    <t>W24X117</t>
  </si>
  <si>
    <t>W24x117</t>
  </si>
  <si>
    <t>W24X104</t>
  </si>
  <si>
    <t>W24x104</t>
  </si>
  <si>
    <t>W24X103</t>
  </si>
  <si>
    <t>W24x103</t>
  </si>
  <si>
    <t>W24X94</t>
  </si>
  <si>
    <t>W24x94</t>
  </si>
  <si>
    <t>W24X84</t>
  </si>
  <si>
    <t>W24x84</t>
  </si>
  <si>
    <t>W24X76</t>
  </si>
  <si>
    <t>W24x76</t>
  </si>
  <si>
    <t>W24X68</t>
  </si>
  <si>
    <t>W24x68</t>
  </si>
  <si>
    <t>W24X62</t>
  </si>
  <si>
    <t>W24x62</t>
  </si>
  <si>
    <t>W24X55</t>
  </si>
  <si>
    <t>W24x55</t>
  </si>
  <si>
    <t>W21X201</t>
  </si>
  <si>
    <t>W21x201</t>
  </si>
  <si>
    <t>W21X182</t>
  </si>
  <si>
    <t>W21x182</t>
  </si>
  <si>
    <t>W21X166</t>
  </si>
  <si>
    <t>W21x166</t>
  </si>
  <si>
    <t>W21X147</t>
  </si>
  <si>
    <t>W21x147</t>
  </si>
  <si>
    <t>W21X132</t>
  </si>
  <si>
    <t>W21x132</t>
  </si>
  <si>
    <t>W21X122</t>
  </si>
  <si>
    <t>W21x122</t>
  </si>
  <si>
    <t>W21X111</t>
  </si>
  <si>
    <t>W21x111</t>
  </si>
  <si>
    <t>W21X101</t>
  </si>
  <si>
    <t>W21x101</t>
  </si>
  <si>
    <t>W21X93</t>
  </si>
  <si>
    <t>W21x93</t>
  </si>
  <si>
    <t>W21X83</t>
  </si>
  <si>
    <t>W21x83</t>
  </si>
  <si>
    <t>W21X73</t>
  </si>
  <si>
    <t>W21x73</t>
  </si>
  <si>
    <t>W21X68</t>
  </si>
  <si>
    <t>W21x68</t>
  </si>
  <si>
    <t>W21X62</t>
  </si>
  <si>
    <t>W21x62</t>
  </si>
  <si>
    <t>W21X55</t>
  </si>
  <si>
    <t>W21x55</t>
  </si>
  <si>
    <t>W21X48</t>
  </si>
  <si>
    <t>W21x48</t>
  </si>
  <si>
    <t>W21X57</t>
  </si>
  <si>
    <t>W21x57</t>
  </si>
  <si>
    <t>W21X50</t>
  </si>
  <si>
    <t>W21x50</t>
  </si>
  <si>
    <t>W21X44</t>
  </si>
  <si>
    <t>W21x44</t>
  </si>
  <si>
    <t>W18X175</t>
  </si>
  <si>
    <t>W18x175</t>
  </si>
  <si>
    <t>W18X158</t>
  </si>
  <si>
    <t>W18x158</t>
  </si>
  <si>
    <t>W18X143</t>
  </si>
  <si>
    <t>W18x143</t>
  </si>
  <si>
    <t>W18X130</t>
  </si>
  <si>
    <t>W18x130</t>
  </si>
  <si>
    <t>W18X119</t>
  </si>
  <si>
    <t>W18x119</t>
  </si>
  <si>
    <t>W18X106</t>
  </si>
  <si>
    <t>W18x106</t>
  </si>
  <si>
    <t>W18X97</t>
  </si>
  <si>
    <t>W18x97</t>
  </si>
  <si>
    <t>W18X86</t>
  </si>
  <si>
    <t>W18x86</t>
  </si>
  <si>
    <t>W18X76</t>
  </si>
  <si>
    <t>W18x76</t>
  </si>
  <si>
    <t>W18X71</t>
  </si>
  <si>
    <t>W18x71</t>
  </si>
  <si>
    <t>W18X65</t>
  </si>
  <si>
    <t>W18x65</t>
  </si>
  <si>
    <t>W18X60</t>
  </si>
  <si>
    <t>W18x60</t>
  </si>
  <si>
    <t>W18X55</t>
  </si>
  <si>
    <t>W18x55</t>
  </si>
  <si>
    <t>W18X50</t>
  </si>
  <si>
    <t>W18x50</t>
  </si>
  <si>
    <t>W18X46</t>
  </si>
  <si>
    <t>W18x46</t>
  </si>
  <si>
    <t>W18X40</t>
  </si>
  <si>
    <t>W18x40</t>
  </si>
  <si>
    <t>W18X35</t>
  </si>
  <si>
    <t>W18x35</t>
  </si>
  <si>
    <t>W16X100</t>
  </si>
  <si>
    <t>W16x100</t>
  </si>
  <si>
    <t>W16X89</t>
  </si>
  <si>
    <t>W16x89</t>
  </si>
  <si>
    <t>W16X77</t>
  </si>
  <si>
    <t>W16x77</t>
  </si>
  <si>
    <t>W16X67</t>
  </si>
  <si>
    <t>W16x67</t>
  </si>
  <si>
    <t>W16X57</t>
  </si>
  <si>
    <t>W16x57</t>
  </si>
  <si>
    <t>W16X50</t>
  </si>
  <si>
    <t>W16x50</t>
  </si>
  <si>
    <t>W16X45</t>
  </si>
  <si>
    <t>W16x45</t>
  </si>
  <si>
    <t>W16X40</t>
  </si>
  <si>
    <t>W16x40</t>
  </si>
  <si>
    <t>W16X36</t>
  </si>
  <si>
    <t>W16x36</t>
  </si>
  <si>
    <t>W16X31</t>
  </si>
  <si>
    <t>W16x31</t>
  </si>
  <si>
    <t>W16X26</t>
  </si>
  <si>
    <t>W16x26</t>
  </si>
  <si>
    <t>W14X808</t>
  </si>
  <si>
    <t>W14x808</t>
  </si>
  <si>
    <t>W14X730</t>
  </si>
  <si>
    <t>W14x730</t>
  </si>
  <si>
    <t>W14X665</t>
  </si>
  <si>
    <t>W14x665</t>
  </si>
  <si>
    <t>W14X605</t>
  </si>
  <si>
    <t>W14x605</t>
  </si>
  <si>
    <t>W14X550</t>
  </si>
  <si>
    <t>W14x550</t>
  </si>
  <si>
    <t>W14X500</t>
  </si>
  <si>
    <t>W14x500</t>
  </si>
  <si>
    <t>W14X455</t>
  </si>
  <si>
    <t>W14x455</t>
  </si>
  <si>
    <t>W14X426</t>
  </si>
  <si>
    <t>W14x426</t>
  </si>
  <si>
    <t>W14X398</t>
  </si>
  <si>
    <t>W14x398</t>
  </si>
  <si>
    <t>W14X370</t>
  </si>
  <si>
    <t>W14x370</t>
  </si>
  <si>
    <t>W14X342</t>
  </si>
  <si>
    <t>W14x342</t>
  </si>
  <si>
    <t>W14X311</t>
  </si>
  <si>
    <t>W14x311</t>
  </si>
  <si>
    <t>W14X283</t>
  </si>
  <si>
    <t>W14x283</t>
  </si>
  <si>
    <t>W14X257</t>
  </si>
  <si>
    <t>W14x257</t>
  </si>
  <si>
    <t>W14X233</t>
  </si>
  <si>
    <t>W14x233</t>
  </si>
  <si>
    <t>W14X211</t>
  </si>
  <si>
    <t>W14x211</t>
  </si>
  <si>
    <t>W14X193</t>
  </si>
  <si>
    <t>W14x193</t>
  </si>
  <si>
    <t>W14X176</t>
  </si>
  <si>
    <t>W14x176</t>
  </si>
  <si>
    <t>W14X159</t>
  </si>
  <si>
    <t>W14x159</t>
  </si>
  <si>
    <t>W14X145</t>
  </si>
  <si>
    <t>W14x145</t>
  </si>
  <si>
    <t>W14X132</t>
  </si>
  <si>
    <t>W14x132</t>
  </si>
  <si>
    <t>W14X120</t>
  </si>
  <si>
    <t>W14x120</t>
  </si>
  <si>
    <t>W14X109</t>
  </si>
  <si>
    <t>W14x109</t>
  </si>
  <si>
    <t>W14X99</t>
  </si>
  <si>
    <t>W14x99</t>
  </si>
  <si>
    <t>W14X90</t>
  </si>
  <si>
    <t>W14x90</t>
  </si>
  <si>
    <t>W14X82</t>
  </si>
  <si>
    <t>W14x82</t>
  </si>
  <si>
    <t>W14X74</t>
  </si>
  <si>
    <t>W14x74</t>
  </si>
  <si>
    <t>W14X68</t>
  </si>
  <si>
    <t>W14x68</t>
  </si>
  <si>
    <t>W14X61</t>
  </si>
  <si>
    <t>W14x61</t>
  </si>
  <si>
    <t>W14X53</t>
  </si>
  <si>
    <t>W14x53</t>
  </si>
  <si>
    <t>W14X48</t>
  </si>
  <si>
    <t>W14x48</t>
  </si>
  <si>
    <t>W14X43</t>
  </si>
  <si>
    <t>W14x43</t>
  </si>
  <si>
    <t>W14X38</t>
  </si>
  <si>
    <t>W14x38</t>
  </si>
  <si>
    <t>W14X34</t>
  </si>
  <si>
    <t>W14x34</t>
  </si>
  <si>
    <t>W14X30</t>
  </si>
  <si>
    <t>W14x30</t>
  </si>
  <si>
    <t>W14X26</t>
  </si>
  <si>
    <t>W14x26</t>
  </si>
  <si>
    <t>W14X22</t>
  </si>
  <si>
    <t>W14x22</t>
  </si>
  <si>
    <t>W12X336</t>
  </si>
  <si>
    <t>W12x336</t>
  </si>
  <si>
    <t>W12X305</t>
  </si>
  <si>
    <t>W12x305</t>
  </si>
  <si>
    <t>W12X279</t>
  </si>
  <si>
    <t>W12x279</t>
  </si>
  <si>
    <t>W12X252</t>
  </si>
  <si>
    <t>W12x252</t>
  </si>
  <si>
    <t>W12X230</t>
  </si>
  <si>
    <t>W12x230</t>
  </si>
  <si>
    <t>W12X210</t>
  </si>
  <si>
    <t>W12x210</t>
  </si>
  <si>
    <t>W12X190</t>
  </si>
  <si>
    <t>W12x190</t>
  </si>
  <si>
    <t>W12X170</t>
  </si>
  <si>
    <t>W12x170</t>
  </si>
  <si>
    <t>W12X152</t>
  </si>
  <si>
    <t>W12x152</t>
  </si>
  <si>
    <t>W12X136</t>
  </si>
  <si>
    <t>W12x136</t>
  </si>
  <si>
    <t>W12X120</t>
  </si>
  <si>
    <t>W12x120</t>
  </si>
  <si>
    <t>W12X106</t>
  </si>
  <si>
    <t>W12x106</t>
  </si>
  <si>
    <t>W12X96</t>
  </si>
  <si>
    <t>W12x96</t>
  </si>
  <si>
    <t>W12X87</t>
  </si>
  <si>
    <t>W12x87</t>
  </si>
  <si>
    <t>W12X79</t>
  </si>
  <si>
    <t>W12x79</t>
  </si>
  <si>
    <t>W12X72</t>
  </si>
  <si>
    <t>W12x72</t>
  </si>
  <si>
    <t>W12X65</t>
  </si>
  <si>
    <t>W12x65</t>
  </si>
  <si>
    <t>W12X58</t>
  </si>
  <si>
    <t>W12x58</t>
  </si>
  <si>
    <t>W12X53</t>
  </si>
  <si>
    <t>W12x53</t>
  </si>
  <si>
    <t>W12X50</t>
  </si>
  <si>
    <t>W12x50</t>
  </si>
  <si>
    <t>W12X45</t>
  </si>
  <si>
    <t>W12x45</t>
  </si>
  <si>
    <t>W12X40</t>
  </si>
  <si>
    <t>W12x40</t>
  </si>
  <si>
    <t>W12X35</t>
  </si>
  <si>
    <t>W12x35</t>
  </si>
  <si>
    <t>W12X30</t>
  </si>
  <si>
    <t>W12x30</t>
  </si>
  <si>
    <t>W12X26</t>
  </si>
  <si>
    <t>W12x26</t>
  </si>
  <si>
    <t>W12X22</t>
  </si>
  <si>
    <t>W12x22</t>
  </si>
  <si>
    <t>W12X19</t>
  </si>
  <si>
    <t>W12x19</t>
  </si>
  <si>
    <t>W12X16</t>
  </si>
  <si>
    <t>W12x16</t>
  </si>
  <si>
    <t>W12X14</t>
  </si>
  <si>
    <t>W12x14</t>
  </si>
  <si>
    <t>W10X112</t>
  </si>
  <si>
    <t>W10x112</t>
  </si>
  <si>
    <t>W10X100</t>
  </si>
  <si>
    <t>W10x100</t>
  </si>
  <si>
    <t>W10X88</t>
  </si>
  <si>
    <t>W10x88</t>
  </si>
  <si>
    <t>W10X77</t>
  </si>
  <si>
    <t>W10x77</t>
  </si>
  <si>
    <t>W10X68</t>
  </si>
  <si>
    <t>W10x68</t>
  </si>
  <si>
    <t>W10X60</t>
  </si>
  <si>
    <t>W10x60</t>
  </si>
  <si>
    <t>W10X54</t>
  </si>
  <si>
    <t>W10x54</t>
  </si>
  <si>
    <t>W10X49</t>
  </si>
  <si>
    <t>W10x49</t>
  </si>
  <si>
    <t>W10X45</t>
  </si>
  <si>
    <t>W10x45</t>
  </si>
  <si>
    <t>W10X39</t>
  </si>
  <si>
    <t>W10x39</t>
  </si>
  <si>
    <t>W10X33</t>
  </si>
  <si>
    <t>W10x33</t>
  </si>
  <si>
    <t>W10X30</t>
  </si>
  <si>
    <t>W10x30</t>
  </si>
  <si>
    <t>W10X26</t>
  </si>
  <si>
    <t>W10x26</t>
  </si>
  <si>
    <t>W10X22</t>
  </si>
  <si>
    <t>W10x22</t>
  </si>
  <si>
    <t>W10X19</t>
  </si>
  <si>
    <t>W10x19</t>
  </si>
  <si>
    <t>W10X17</t>
  </si>
  <si>
    <t>W10x17</t>
  </si>
  <si>
    <t>W10X15</t>
  </si>
  <si>
    <t>W10x15</t>
  </si>
  <si>
    <t>W10X12</t>
  </si>
  <si>
    <t>W10x12</t>
  </si>
  <si>
    <t>W8X67</t>
  </si>
  <si>
    <t>W8x67</t>
  </si>
  <si>
    <t>W8X58</t>
  </si>
  <si>
    <t>W8x58</t>
  </si>
  <si>
    <t>W8X48</t>
  </si>
  <si>
    <t>W8x48</t>
  </si>
  <si>
    <t>W8X40</t>
  </si>
  <si>
    <t>W8x40</t>
  </si>
  <si>
    <t>W8X35</t>
  </si>
  <si>
    <t>W8x35</t>
  </si>
  <si>
    <t>W8X31</t>
  </si>
  <si>
    <t>W8x31</t>
  </si>
  <si>
    <t>W8X28</t>
  </si>
  <si>
    <t>W8x28</t>
  </si>
  <si>
    <t>W8X24</t>
  </si>
  <si>
    <t>W8x24</t>
  </si>
  <si>
    <t>W8X21</t>
  </si>
  <si>
    <t>W8x21</t>
  </si>
  <si>
    <t>W8X18</t>
  </si>
  <si>
    <t>W8x18</t>
  </si>
  <si>
    <t>W8X15</t>
  </si>
  <si>
    <t>W8x15</t>
  </si>
  <si>
    <t>W8X13</t>
  </si>
  <si>
    <t>W8x13</t>
  </si>
  <si>
    <t>W8X10</t>
  </si>
  <si>
    <t>W8x10</t>
  </si>
  <si>
    <t>W6X25</t>
  </si>
  <si>
    <t>W6x25</t>
  </si>
  <si>
    <t>W6X20</t>
  </si>
  <si>
    <t>W6x20</t>
  </si>
  <si>
    <t>W6X15</t>
  </si>
  <si>
    <t>W6x15</t>
  </si>
  <si>
    <t>W6X16</t>
  </si>
  <si>
    <t>W6x16</t>
  </si>
  <si>
    <t>W6X12</t>
  </si>
  <si>
    <t>W6x12</t>
  </si>
  <si>
    <t>W6X9</t>
  </si>
  <si>
    <t>W6x9</t>
  </si>
  <si>
    <t>W6X8.5</t>
  </si>
  <si>
    <t>W6x8.5</t>
  </si>
  <si>
    <t>W5X19</t>
  </si>
  <si>
    <t>W5x19</t>
  </si>
  <si>
    <t>W5X16</t>
  </si>
  <si>
    <t>W5x16</t>
  </si>
  <si>
    <t>W4X13</t>
  </si>
  <si>
    <t>W4x13</t>
  </si>
  <si>
    <t>M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</si>
  <si>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</si>
  <si>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</si>
  <si>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</si>
  <si>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</si>
  <si>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</si>
  <si>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</si>
  <si>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</si>
  <si>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</si>
  <si>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</si>
  <si>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</si>
  <si>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</si>
  <si>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</si>
  <si>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S</t>
  </si>
  <si>
    <t>S24X121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</si>
  <si>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</si>
  <si>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</si>
  <si>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</si>
  <si>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</si>
  <si>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</si>
  <si>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</si>
  <si>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</si>
  <si>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</si>
  <si>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</si>
  <si>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</si>
  <si>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</si>
  <si>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</si>
  <si>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</si>
  <si>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</si>
  <si>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</si>
  <si>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</si>
  <si>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</si>
  <si>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</si>
  <si>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</si>
  <si>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</si>
  <si>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S6X17.25</t>
  </si>
  <si>
    <t>S6X12.5</t>
  </si>
  <si>
    <t>S5X10</t>
  </si>
  <si>
    <t>S4X9.5</t>
  </si>
  <si>
    <t>S4X7.7</t>
  </si>
  <si>
    <t>S3X7.5</t>
  </si>
  <si>
    <t>S3X5.7</t>
  </si>
  <si>
    <t>C15X50</t>
  </si>
  <si>
    <t>C15X40</t>
  </si>
  <si>
    <t>C15X33.9</t>
  </si>
  <si>
    <t>C12X30</t>
  </si>
  <si>
    <t>C12X25</t>
  </si>
  <si>
    <t>C12X20.7</t>
  </si>
  <si>
    <t>C10X30</t>
  </si>
  <si>
    <t>C10X25</t>
  </si>
  <si>
    <t>C10X20</t>
  </si>
  <si>
    <t>C10X15.3</t>
  </si>
  <si>
    <t>C9X20</t>
  </si>
  <si>
    <t>C9X15</t>
  </si>
  <si>
    <t>C9X13.4</t>
  </si>
  <si>
    <t>C8X18.75</t>
  </si>
  <si>
    <t>C8X13.75</t>
  </si>
  <si>
    <t>C8X11.5</t>
  </si>
  <si>
    <t>C7X14.75</t>
  </si>
  <si>
    <t>C7X12.25</t>
  </si>
  <si>
    <t>C7X9.8</t>
  </si>
  <si>
    <t>C6X13</t>
  </si>
  <si>
    <t>C6X10.5</t>
  </si>
  <si>
    <t>C6X8.2</t>
  </si>
  <si>
    <t>C5X9</t>
  </si>
  <si>
    <t>C5X6.7</t>
  </si>
  <si>
    <t>C4X7.25</t>
  </si>
  <si>
    <t>C4X5.4</t>
  </si>
  <si>
    <t>C4X4.5</t>
  </si>
  <si>
    <t>C3X6</t>
  </si>
  <si>
    <t>C3X5</t>
  </si>
  <si>
    <t>C3X4.1</t>
  </si>
  <si>
    <t>C3X3.5</t>
  </si>
  <si>
    <t>MC</t>
  </si>
  <si>
    <t>MC18X58</t>
  </si>
  <si>
    <t>MC18X51.9</t>
  </si>
  <si>
    <t>MC18X45.8</t>
  </si>
  <si>
    <t>MC18X42.7</t>
  </si>
  <si>
    <t>MC13X50</t>
  </si>
  <si>
    <t>MC13X40</t>
  </si>
  <si>
    <t>MC13X35</t>
  </si>
  <si>
    <t>MC13X31.8</t>
  </si>
  <si>
    <t>MC12X50</t>
  </si>
  <si>
    <t>MC12X45</t>
  </si>
  <si>
    <t>MC12X40</t>
  </si>
  <si>
    <t>MC12X35</t>
  </si>
  <si>
    <t>MC12X31</t>
  </si>
  <si>
    <t>MC12X10.6</t>
  </si>
  <si>
    <t>MC10X41.1</t>
  </si>
  <si>
    <t>MC10X33.6</t>
  </si>
  <si>
    <t>MC10X28.5</t>
  </si>
  <si>
    <t>MC10X25</t>
  </si>
  <si>
    <t>MC10X22</t>
  </si>
  <si>
    <t>MC10X8.4</t>
  </si>
  <si>
    <t>MC9X25.4</t>
  </si>
  <si>
    <t>MC9X23.9</t>
  </si>
  <si>
    <t>MC8X22.8</t>
  </si>
  <si>
    <t>MC8X21.4</t>
  </si>
  <si>
    <t>MC8X20</t>
  </si>
  <si>
    <t>MC8X18.7</t>
  </si>
  <si>
    <t>MC8X8.5</t>
  </si>
  <si>
    <t>MC7X22.7</t>
  </si>
  <si>
    <t>MC7X19.1</t>
  </si>
  <si>
    <t>MC6X18</t>
  </si>
  <si>
    <t>MC6X15.3</t>
  </si>
  <si>
    <t>MC6X16.3</t>
  </si>
  <si>
    <t>MC6X15.1</t>
  </si>
  <si>
    <t>MC6X12</t>
  </si>
  <si>
    <t>Lb (ft)</t>
  </si>
  <si>
    <t>Point Load</t>
  </si>
  <si>
    <t>P</t>
  </si>
  <si>
    <t>k</t>
  </si>
  <si>
    <t>D max</t>
  </si>
  <si>
    <t>L</t>
  </si>
  <si>
    <t>in</t>
  </si>
  <si>
    <t>M max</t>
  </si>
  <si>
    <t>a</t>
  </si>
  <si>
    <t>b</t>
  </si>
  <si>
    <t>ksi</t>
  </si>
  <si>
    <t>I</t>
  </si>
  <si>
    <t>in^4</t>
  </si>
  <si>
    <t>x</t>
  </si>
  <si>
    <t>v</t>
  </si>
  <si>
    <t>m</t>
  </si>
  <si>
    <t>Uniform Load</t>
  </si>
  <si>
    <t>w</t>
  </si>
  <si>
    <t>k/in</t>
  </si>
  <si>
    <t>=partial_v(w,a,b,l,C17)</t>
  </si>
  <si>
    <t>=partial_m(w,a,b,l,C17)</t>
  </si>
  <si>
    <t>=partial_d(w,a,b,l,C17,E,I)</t>
  </si>
  <si>
    <t>=uniform_v(w,l,C17)</t>
  </si>
  <si>
    <t>=uniform_m(w,l,C17)</t>
  </si>
  <si>
    <t>=uniform_d(w,l,C17,E,I)</t>
  </si>
  <si>
    <t>=point_v(P,a,l,C17)</t>
  </si>
  <si>
    <t>=point_m(P,a,l,C17)</t>
  </si>
  <si>
    <t>=point_d(P,a,l,C17,E,I)</t>
  </si>
  <si>
    <t>a (in)</t>
  </si>
  <si>
    <t>P (kips)</t>
  </si>
  <si>
    <t>Lp,Mp</t>
  </si>
  <si>
    <t>Lr,Mr</t>
  </si>
  <si>
    <t>Rules</t>
  </si>
  <si>
    <t>Min</t>
  </si>
  <si>
    <t>d</t>
  </si>
  <si>
    <t>Max</t>
  </si>
  <si>
    <t>bf</t>
  </si>
  <si>
    <t>Lb_des</t>
  </si>
  <si>
    <t>Mu</t>
  </si>
  <si>
    <t>ft</t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</si>
  <si>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</si>
  <si>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</si>
  <si>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k*ft</t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</si>
  <si>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</si>
  <si>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@ L</t>
    </r>
    <r>
      <rPr>
        <vertAlign val="subscript"/>
        <sz val="10"/>
        <rFont val="Arial"/>
        <family val="2"/>
      </rPr>
      <t>b</t>
    </r>
  </si>
  <si>
    <t>tw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</si>
</sst>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b/>
      <vertAlign val="subscript"/>
      <sz val="8.25"/>
      <name val="Arial"/>
      <family val="2"/>
    </font>
    <font>
      <b/>
      <sz val="8.25"/>
      <name val="Symbol"/>
      <family val="1"/>
    </font>
    <font>
      <b/>
      <sz val="10"/>
      <name val="Arial"/>
      <family val="0"/>
    </font>
    <font>
      <b/>
      <sz val="8.25"/>
      <name val="Arial"/>
      <family val="0"/>
    </font>
    <font>
      <sz val="5.25"/>
      <name val="Arial"/>
      <family val="0"/>
    </font>
    <font>
      <sz val="4.75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 quotePrefix="1">
      <alignment horizontal="center"/>
    </xf>
    <xf numFmtId="2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1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Beam Design Moments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Check'!$E$10:$E$70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'Quick Check'!$F$10:$F$70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W24X229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Check'!$E$8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'Quick Check'!$F$8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Check'!$E$9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'Quick Check'!$F$9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Check'!$G$10:$G$70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'Quick Check'!$H$10:$H$70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W24X207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Check'!$G$8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'Quick Check'!$H$8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Check'!$G$9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'Quick Check'!$H$9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Check'!$I$10:$I$70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'Quick Check'!$J$10:$J$70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W24X192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Check'!$I$8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'Quick Check'!$J$8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5513362"/>
        <c:axId val="12811211"/>
      </c:scatterChart>
      <c:valAx>
        <c:axId val="2551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811211"/>
        <c:crosses val="autoZero"/>
        <c:crossBetween val="midCat"/>
        <c:dispUnits/>
      </c:valAx>
      <c:valAx>
        <c:axId val="1281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3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Partial!$C$17:$C$117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Partial!$H$17:$H$117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24268688"/>
        <c:axId val="3994961"/>
      </c:scatterChart>
      <c:valAx>
        <c:axId val="2426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4961"/>
        <c:crosses val="autoZero"/>
        <c:crossBetween val="midCat"/>
        <c:dispUnits/>
      </c:valAx>
      <c:valAx>
        <c:axId val="3994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8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Partial!$C$17:$C$117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Partial!$I$17:$I$117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42366030"/>
        <c:axId val="34190999"/>
      </c:scatterChart>
      <c:valAx>
        <c:axId val="4236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90999"/>
        <c:crosses val="autoZero"/>
        <c:crossBetween val="midCat"/>
        <c:dispUnits/>
      </c:valAx>
      <c:valAx>
        <c:axId val="34190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66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Beam Design Moments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Design'!$E$10:$E$70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Design'!$F$10:$F$70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W18X97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Design'!$E$8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Design'!$F$8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Design'!$E$9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Design'!$F$9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Design'!$G$10:$G$70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Design'!$H$10:$H$70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W14X99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Design'!$G$8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Design'!$H$8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Design'!$I$10:$I$70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Design'!$J$10:$J$70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W16X100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Design'!$I$8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Design'!$J$8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Design'!$I$9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Design'!$J$9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Design'!$K$10:$K$70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Design'!$L$10:$L$70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W21X101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Design'!$K$8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Design'!$L$8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Design'!$K$9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Design'!$L$9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Design'!$M$10:$M$70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Design'!$N$10:$N$70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W24X104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Design'!$M$8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Design'!$N$8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Design'!$M$9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Design'!$N$9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Design'!$O$10:$O$70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Design'!$P$10:$P$70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W18X106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Design'!$O$8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Design'!$P$8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Design'!$O$9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Design'!$P$9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Design'!$Q$10:$Q$70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Design'!$R$10:$R$70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W14X109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Design'!$Q$8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Design'!$R$8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Design'!$S$10:$S$70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'Qucik Design'!$T$10:$T$70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W21X111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Design'!$S$8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Design'!$T$8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Design'!$S$9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Design'!$T$9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550 k*ft @ 25 ft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Design'!$B$8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'Qucik Design'!$C$8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3286368"/>
        <c:axId val="23222753"/>
      </c:scatterChart>
      <c:valAx>
        <c:axId val="43286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222753"/>
        <c:crosses val="autoZero"/>
        <c:crossBetween val="midCat"/>
        <c:dispUnits/>
      </c:valAx>
      <c:valAx>
        <c:axId val="23222753"/>
        <c:scaling>
          <c:orientation val="minMax"/>
          <c:min val="373.5763694387995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86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Point!$C$17:$C$117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Point!$D$17:$D$117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7301790"/>
        <c:axId val="42756007"/>
      </c:scatterChart>
      <c:valAx>
        <c:axId val="730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56007"/>
        <c:crosses val="autoZero"/>
        <c:crossBetween val="midCat"/>
        <c:dispUnits/>
      </c:valAx>
      <c:valAx>
        <c:axId val="4275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01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Point!$C$17:$C$117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Point!$E$17:$E$117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7979596"/>
        <c:axId val="47094429"/>
      </c:scatterChart>
      <c:valAx>
        <c:axId val="5797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4429"/>
        <c:crosses val="autoZero"/>
        <c:crossBetween val="midCat"/>
        <c:dispUnits/>
      </c:valAx>
      <c:valAx>
        <c:axId val="47094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79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Point!$C$17:$C$117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Point!$F$17:$F$117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4187882"/>
        <c:axId val="17126467"/>
      </c:scatterChart>
      <c:valAx>
        <c:axId val="54187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6467"/>
        <c:crosses val="autoZero"/>
        <c:crossBetween val="midCat"/>
        <c:dispUnits/>
      </c:valAx>
      <c:valAx>
        <c:axId val="17126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87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Uniform!$G$17:$G$117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38081528"/>
        <c:axId val="41271833"/>
      </c:scatterChart>
      <c:valAx>
        <c:axId val="3808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71833"/>
        <c:crosses val="autoZero"/>
        <c:crossBetween val="midCat"/>
        <c:dispUnits/>
      </c:valAx>
      <c:valAx>
        <c:axId val="41271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1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Uniform!$H$17:$H$117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34553846"/>
        <c:axId val="27409823"/>
      </c:scatterChart>
      <c:valAx>
        <c:axId val="3455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9823"/>
        <c:crosses val="autoZero"/>
        <c:crossBetween val="midCat"/>
        <c:dispUnits/>
      </c:valAx>
      <c:valAx>
        <c:axId val="27409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3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Uniform!$C$17:$C$117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Uniform!$I$17:$I$117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61386468"/>
        <c:axId val="53587029"/>
      </c:scatterChart>
      <c:valAx>
        <c:axId val="6138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87029"/>
        <c:crosses val="autoZero"/>
        <c:crossBetween val="midCat"/>
        <c:dispUnits/>
      </c:valAx>
      <c:valAx>
        <c:axId val="53587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6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Partial!$C$17:$C$117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Partial!$G$17:$G$117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47583298"/>
        <c:axId val="16900027"/>
      </c:scatterChart>
      <c:valAx>
        <c:axId val="4758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00027"/>
        <c:crosses val="autoZero"/>
        <c:crossBetween val="midCat"/>
        <c:dispUnits/>
      </c:valAx>
      <c:valAx>
        <c:axId val="16900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3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19</xdr:row>
      <xdr:rowOff>38100</xdr:rowOff>
    </xdr:from>
    <xdr:to>
      <xdr:col>7</xdr:col>
      <xdr:colOff>304800</xdr:colOff>
      <xdr:row>22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114675"/>
          <a:ext cx="140017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</xdr:row>
      <xdr:rowOff>66675</xdr:rowOff>
    </xdr:from>
    <xdr:to>
      <xdr:col>9</xdr:col>
      <xdr:colOff>457200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476375" y="1362075"/>
        <a:ext cx="4648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447675</xdr:colOff>
      <xdr:row>1</xdr:row>
      <xdr:rowOff>66675</xdr:rowOff>
    </xdr:from>
    <xdr:to>
      <xdr:col>5</xdr:col>
      <xdr:colOff>76200</xdr:colOff>
      <xdr:row>3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22860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71</xdr:row>
      <xdr:rowOff>57150</xdr:rowOff>
    </xdr:from>
    <xdr:to>
      <xdr:col>8</xdr:col>
      <xdr:colOff>276225</xdr:colOff>
      <xdr:row>91</xdr:row>
      <xdr:rowOff>123825</xdr:rowOff>
    </xdr:to>
    <xdr:graphicFrame>
      <xdr:nvGraphicFramePr>
        <xdr:cNvPr id="1" name="Chart 1"/>
        <xdr:cNvGraphicFramePr/>
      </xdr:nvGraphicFramePr>
      <xdr:xfrm>
        <a:off x="676275" y="11553825"/>
        <a:ext cx="4648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447675</xdr:colOff>
      <xdr:row>1</xdr:row>
      <xdr:rowOff>66675</xdr:rowOff>
    </xdr:from>
    <xdr:to>
      <xdr:col>5</xdr:col>
      <xdr:colOff>76200</xdr:colOff>
      <xdr:row>3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22860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14</xdr:row>
      <xdr:rowOff>133350</xdr:rowOff>
    </xdr:from>
    <xdr:to>
      <xdr:col>15</xdr:col>
      <xdr:colOff>466725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000750" y="2400300"/>
        <a:ext cx="36957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27</xdr:row>
      <xdr:rowOff>85725</xdr:rowOff>
    </xdr:from>
    <xdr:to>
      <xdr:col>15</xdr:col>
      <xdr:colOff>504825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6029325" y="4457700"/>
        <a:ext cx="37052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40</xdr:row>
      <xdr:rowOff>85725</xdr:rowOff>
    </xdr:from>
    <xdr:to>
      <xdr:col>15</xdr:col>
      <xdr:colOff>514350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6019800" y="6562725"/>
        <a:ext cx="37242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14</xdr:row>
      <xdr:rowOff>133350</xdr:rowOff>
    </xdr:from>
    <xdr:to>
      <xdr:col>15</xdr:col>
      <xdr:colOff>466725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000750" y="2400300"/>
        <a:ext cx="36957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27</xdr:row>
      <xdr:rowOff>85725</xdr:rowOff>
    </xdr:from>
    <xdr:to>
      <xdr:col>15</xdr:col>
      <xdr:colOff>504825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6029325" y="4457700"/>
        <a:ext cx="37052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40</xdr:row>
      <xdr:rowOff>85725</xdr:rowOff>
    </xdr:from>
    <xdr:to>
      <xdr:col>15</xdr:col>
      <xdr:colOff>514350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6019800" y="6562725"/>
        <a:ext cx="37242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5</xdr:row>
      <xdr:rowOff>104775</xdr:rowOff>
    </xdr:from>
    <xdr:to>
      <xdr:col>15</xdr:col>
      <xdr:colOff>390525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924550" y="914400"/>
        <a:ext cx="36957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27</xdr:row>
      <xdr:rowOff>85725</xdr:rowOff>
    </xdr:from>
    <xdr:to>
      <xdr:col>15</xdr:col>
      <xdr:colOff>504825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6029325" y="4457700"/>
        <a:ext cx="37052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40</xdr:row>
      <xdr:rowOff>85725</xdr:rowOff>
    </xdr:from>
    <xdr:to>
      <xdr:col>15</xdr:col>
      <xdr:colOff>514350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6019800" y="6562725"/>
        <a:ext cx="37242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123825</xdr:rowOff>
    </xdr:from>
    <xdr:to>
      <xdr:col>5</xdr:col>
      <xdr:colOff>314325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767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tabSelected="1" workbookViewId="0" topLeftCell="A1">
      <selection activeCell="L4" sqref="L4"/>
    </sheetView>
  </sheetViews>
  <sheetFormatPr defaultColWidth="9.140625" defaultRowHeight="12.75"/>
  <cols>
    <col min="1" max="16384" width="8.8515625" style="1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BD374"/>
  <sheetViews>
    <sheetView workbookViewId="0" topLeftCell="A1">
      <selection activeCell="BD2" sqref="BD2"/>
    </sheetView>
  </sheetViews>
  <sheetFormatPr defaultColWidth="9.140625" defaultRowHeight="12.75"/>
  <cols>
    <col min="6" max="6" width="9.140625" style="16" customWidth="1"/>
  </cols>
  <sheetData>
    <row r="1" spans="1:56" ht="12.75">
      <c r="A1">
        <v>99</v>
      </c>
      <c r="B1">
        <v>2</v>
      </c>
      <c r="C1">
        <f aca="true" t="shared" si="0" ref="C1:AG1">B1+1</f>
        <v>3</v>
      </c>
      <c r="D1">
        <f t="shared" si="0"/>
        <v>4</v>
      </c>
      <c r="E1">
        <f t="shared" si="0"/>
        <v>5</v>
      </c>
      <c r="F1" s="16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aca="true" t="shared" si="1" ref="AH1:BB1">AG1+1</f>
        <v>34</v>
      </c>
      <c r="AI1">
        <f t="shared" si="1"/>
        <v>35</v>
      </c>
      <c r="AJ1">
        <f t="shared" si="1"/>
        <v>36</v>
      </c>
      <c r="AK1">
        <f t="shared" si="1"/>
        <v>37</v>
      </c>
      <c r="AL1">
        <f t="shared" si="1"/>
        <v>38</v>
      </c>
      <c r="AM1">
        <f t="shared" si="1"/>
        <v>39</v>
      </c>
      <c r="AN1">
        <f t="shared" si="1"/>
        <v>40</v>
      </c>
      <c r="AO1">
        <f t="shared" si="1"/>
        <v>41</v>
      </c>
      <c r="AP1">
        <f t="shared" si="1"/>
        <v>42</v>
      </c>
      <c r="AQ1">
        <f t="shared" si="1"/>
        <v>43</v>
      </c>
      <c r="AR1">
        <f t="shared" si="1"/>
        <v>44</v>
      </c>
      <c r="AS1">
        <f t="shared" si="1"/>
        <v>45</v>
      </c>
      <c r="AT1">
        <f t="shared" si="1"/>
        <v>46</v>
      </c>
      <c r="AU1">
        <f t="shared" si="1"/>
        <v>47</v>
      </c>
      <c r="AV1">
        <f t="shared" si="1"/>
        <v>48</v>
      </c>
      <c r="AW1">
        <f t="shared" si="1"/>
        <v>49</v>
      </c>
      <c r="AX1">
        <f t="shared" si="1"/>
        <v>50</v>
      </c>
      <c r="AY1">
        <f t="shared" si="1"/>
        <v>51</v>
      </c>
      <c r="AZ1">
        <f t="shared" si="1"/>
        <v>52</v>
      </c>
      <c r="BA1">
        <f t="shared" si="1"/>
        <v>53</v>
      </c>
      <c r="BB1">
        <f t="shared" si="1"/>
        <v>54</v>
      </c>
      <c r="BC1">
        <v>55</v>
      </c>
      <c r="BD1">
        <v>56</v>
      </c>
    </row>
    <row r="2" spans="1:54" ht="12.75">
      <c r="A2" s="1">
        <v>99</v>
      </c>
      <c r="B2" s="3" t="s">
        <v>3</v>
      </c>
      <c r="C2" s="3" t="s">
        <v>5</v>
      </c>
      <c r="D2" s="4" t="s">
        <v>6</v>
      </c>
      <c r="E2" s="5" t="s">
        <v>7</v>
      </c>
      <c r="F2" s="16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s="6" t="s">
        <v>23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1</v>
      </c>
      <c r="AH2" t="s">
        <v>2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</row>
    <row r="3" spans="1:56" ht="12.75">
      <c r="A3" t="s">
        <v>8</v>
      </c>
      <c r="B3" s="15" t="s">
        <v>252</v>
      </c>
      <c r="C3" s="3" t="s">
        <v>252</v>
      </c>
      <c r="D3" s="7" t="s">
        <v>253</v>
      </c>
      <c r="E3" s="4" t="s">
        <v>57</v>
      </c>
      <c r="F3" s="16">
        <v>229</v>
      </c>
      <c r="G3">
        <v>67.2</v>
      </c>
      <c r="H3">
        <v>26</v>
      </c>
      <c r="I3">
        <v>0</v>
      </c>
      <c r="J3">
        <v>0</v>
      </c>
      <c r="K3">
        <v>13.1</v>
      </c>
      <c r="L3">
        <v>0</v>
      </c>
      <c r="M3">
        <v>0</v>
      </c>
      <c r="N3">
        <v>0.96</v>
      </c>
      <c r="O3">
        <v>1.73</v>
      </c>
      <c r="P3">
        <v>0</v>
      </c>
      <c r="Q3">
        <v>0</v>
      </c>
      <c r="R3">
        <v>0</v>
      </c>
      <c r="S3">
        <v>2.23</v>
      </c>
      <c r="T3">
        <v>2.625</v>
      </c>
      <c r="U3" s="8">
        <v>1.3125</v>
      </c>
      <c r="V3">
        <v>0</v>
      </c>
      <c r="W3">
        <v>0</v>
      </c>
      <c r="X3">
        <v>0</v>
      </c>
      <c r="Y3">
        <v>0</v>
      </c>
      <c r="Z3">
        <v>0</v>
      </c>
      <c r="AA3">
        <v>3.79</v>
      </c>
      <c r="AB3">
        <v>0</v>
      </c>
      <c r="AC3">
        <v>22.5</v>
      </c>
      <c r="AD3">
        <v>0</v>
      </c>
      <c r="AE3">
        <v>0</v>
      </c>
      <c r="AF3">
        <v>0</v>
      </c>
      <c r="AG3">
        <v>4000</v>
      </c>
      <c r="AH3">
        <v>618</v>
      </c>
      <c r="AI3">
        <v>7650</v>
      </c>
      <c r="AJ3">
        <v>675</v>
      </c>
      <c r="AK3">
        <v>588</v>
      </c>
      <c r="AL3">
        <v>10.7</v>
      </c>
      <c r="AM3">
        <v>651</v>
      </c>
      <c r="AN3">
        <v>154</v>
      </c>
      <c r="AO3">
        <v>99.4</v>
      </c>
      <c r="AP3">
        <v>3.11</v>
      </c>
      <c r="AQ3">
        <v>0</v>
      </c>
      <c r="AR3">
        <v>51.3</v>
      </c>
      <c r="AS3">
        <v>96000</v>
      </c>
      <c r="AT3">
        <v>0</v>
      </c>
      <c r="AU3">
        <v>79.6</v>
      </c>
      <c r="AV3">
        <v>451</v>
      </c>
      <c r="AW3">
        <v>128</v>
      </c>
      <c r="AX3">
        <v>337</v>
      </c>
      <c r="AY3">
        <v>0</v>
      </c>
      <c r="AZ3">
        <v>0</v>
      </c>
      <c r="BA3">
        <v>0</v>
      </c>
      <c r="BB3">
        <v>0</v>
      </c>
      <c r="BC3" t="b">
        <v>1</v>
      </c>
      <c r="BD3">
        <v>2531.2499329447746</v>
      </c>
    </row>
    <row r="4" spans="1:56" ht="12.75">
      <c r="A4" t="s">
        <v>8</v>
      </c>
      <c r="B4" s="15" t="s">
        <v>254</v>
      </c>
      <c r="C4" s="3" t="s">
        <v>254</v>
      </c>
      <c r="D4" s="7" t="s">
        <v>255</v>
      </c>
      <c r="E4" s="4" t="s">
        <v>57</v>
      </c>
      <c r="F4" s="16">
        <v>207</v>
      </c>
      <c r="G4">
        <v>60.7</v>
      </c>
      <c r="H4">
        <v>25.7</v>
      </c>
      <c r="I4">
        <v>0</v>
      </c>
      <c r="J4">
        <v>0</v>
      </c>
      <c r="K4">
        <v>13</v>
      </c>
      <c r="L4">
        <v>0</v>
      </c>
      <c r="M4">
        <v>0</v>
      </c>
      <c r="N4">
        <v>0.87</v>
      </c>
      <c r="O4">
        <v>1.57</v>
      </c>
      <c r="P4">
        <v>0</v>
      </c>
      <c r="Q4">
        <v>0</v>
      </c>
      <c r="R4">
        <v>0</v>
      </c>
      <c r="S4">
        <v>2.07</v>
      </c>
      <c r="T4">
        <v>2.5</v>
      </c>
      <c r="U4" s="8">
        <v>1.25</v>
      </c>
      <c r="V4">
        <v>0</v>
      </c>
      <c r="W4">
        <v>0</v>
      </c>
      <c r="X4">
        <v>0</v>
      </c>
      <c r="Y4">
        <v>0</v>
      </c>
      <c r="Z4">
        <v>0</v>
      </c>
      <c r="AA4">
        <v>4.14</v>
      </c>
      <c r="AB4">
        <v>0</v>
      </c>
      <c r="AC4">
        <v>24.8</v>
      </c>
      <c r="AD4">
        <v>0</v>
      </c>
      <c r="AE4">
        <v>0</v>
      </c>
      <c r="AF4">
        <v>0</v>
      </c>
      <c r="AG4">
        <v>3640</v>
      </c>
      <c r="AH4">
        <v>893</v>
      </c>
      <c r="AI4">
        <v>6820</v>
      </c>
      <c r="AJ4">
        <v>606</v>
      </c>
      <c r="AK4">
        <v>531</v>
      </c>
      <c r="AL4">
        <v>10.6</v>
      </c>
      <c r="AM4">
        <v>578</v>
      </c>
      <c r="AN4">
        <v>137</v>
      </c>
      <c r="AO4">
        <v>88.8</v>
      </c>
      <c r="AP4">
        <v>3.08</v>
      </c>
      <c r="AQ4">
        <v>0</v>
      </c>
      <c r="AR4">
        <v>38.3</v>
      </c>
      <c r="AS4">
        <v>84200</v>
      </c>
      <c r="AT4">
        <v>0</v>
      </c>
      <c r="AU4">
        <v>78.5</v>
      </c>
      <c r="AV4">
        <v>401</v>
      </c>
      <c r="AW4">
        <v>115</v>
      </c>
      <c r="AX4">
        <v>302</v>
      </c>
      <c r="AY4">
        <v>0</v>
      </c>
      <c r="AZ4">
        <v>0</v>
      </c>
      <c r="BA4">
        <v>0</v>
      </c>
      <c r="BB4">
        <v>0</v>
      </c>
      <c r="BC4" t="b">
        <v>1</v>
      </c>
      <c r="BD4">
        <v>2272.499939799309</v>
      </c>
    </row>
    <row r="5" spans="1:56" ht="12.75">
      <c r="A5" t="s">
        <v>8</v>
      </c>
      <c r="B5" s="15" t="s">
        <v>256</v>
      </c>
      <c r="C5" s="3" t="s">
        <v>256</v>
      </c>
      <c r="D5" s="7" t="s">
        <v>257</v>
      </c>
      <c r="E5" s="4" t="s">
        <v>57</v>
      </c>
      <c r="F5" s="16">
        <v>192</v>
      </c>
      <c r="G5">
        <v>56.3</v>
      </c>
      <c r="H5">
        <v>25.5</v>
      </c>
      <c r="I5">
        <v>0</v>
      </c>
      <c r="J5">
        <v>0</v>
      </c>
      <c r="K5">
        <v>13</v>
      </c>
      <c r="L5">
        <v>0</v>
      </c>
      <c r="M5">
        <v>0</v>
      </c>
      <c r="N5">
        <v>0.81</v>
      </c>
      <c r="O5">
        <v>1.46</v>
      </c>
      <c r="P5">
        <v>0</v>
      </c>
      <c r="Q5">
        <v>0</v>
      </c>
      <c r="R5">
        <v>0</v>
      </c>
      <c r="S5">
        <v>1.96</v>
      </c>
      <c r="T5">
        <v>2.375</v>
      </c>
      <c r="U5" s="8">
        <v>1.25</v>
      </c>
      <c r="V5">
        <v>0</v>
      </c>
      <c r="W5">
        <v>0</v>
      </c>
      <c r="X5">
        <v>0</v>
      </c>
      <c r="Y5">
        <v>0</v>
      </c>
      <c r="Z5">
        <v>0</v>
      </c>
      <c r="AA5">
        <v>4.43</v>
      </c>
      <c r="AB5">
        <v>0</v>
      </c>
      <c r="AC5">
        <v>26.6</v>
      </c>
      <c r="AD5">
        <v>0</v>
      </c>
      <c r="AE5">
        <v>0</v>
      </c>
      <c r="AF5">
        <v>0</v>
      </c>
      <c r="AG5">
        <v>3400</v>
      </c>
      <c r="AH5">
        <v>1170</v>
      </c>
      <c r="AI5">
        <v>6260</v>
      </c>
      <c r="AJ5">
        <v>559</v>
      </c>
      <c r="AK5">
        <v>491</v>
      </c>
      <c r="AL5">
        <v>10.5</v>
      </c>
      <c r="AM5">
        <v>530</v>
      </c>
      <c r="AN5">
        <v>126</v>
      </c>
      <c r="AO5">
        <v>81.8</v>
      </c>
      <c r="AP5">
        <v>3.07</v>
      </c>
      <c r="AQ5">
        <v>0</v>
      </c>
      <c r="AR5">
        <v>30.8</v>
      </c>
      <c r="AS5">
        <v>76400</v>
      </c>
      <c r="AT5">
        <v>0</v>
      </c>
      <c r="AU5">
        <v>77.7</v>
      </c>
      <c r="AV5">
        <v>367</v>
      </c>
      <c r="AW5">
        <v>106</v>
      </c>
      <c r="AX5">
        <v>278</v>
      </c>
      <c r="AY5">
        <v>0</v>
      </c>
      <c r="AZ5">
        <v>0</v>
      </c>
      <c r="BA5">
        <v>0</v>
      </c>
      <c r="BB5">
        <v>0</v>
      </c>
      <c r="BC5" t="b">
        <v>1</v>
      </c>
      <c r="BD5">
        <v>2096.249944468339</v>
      </c>
    </row>
    <row r="6" spans="1:56" ht="12.75">
      <c r="A6" t="s">
        <v>8</v>
      </c>
      <c r="B6" s="15" t="s">
        <v>258</v>
      </c>
      <c r="C6" s="3" t="s">
        <v>258</v>
      </c>
      <c r="D6" s="7" t="s">
        <v>259</v>
      </c>
      <c r="E6" s="4" t="s">
        <v>57</v>
      </c>
      <c r="F6" s="16">
        <v>176</v>
      </c>
      <c r="G6">
        <v>51.7</v>
      </c>
      <c r="H6">
        <v>25.2</v>
      </c>
      <c r="I6">
        <v>0</v>
      </c>
      <c r="J6">
        <v>0</v>
      </c>
      <c r="K6">
        <v>12.9</v>
      </c>
      <c r="L6">
        <v>0</v>
      </c>
      <c r="M6">
        <v>0</v>
      </c>
      <c r="N6">
        <v>0.75</v>
      </c>
      <c r="O6">
        <v>1.34</v>
      </c>
      <c r="P6">
        <v>0</v>
      </c>
      <c r="Q6">
        <v>0</v>
      </c>
      <c r="R6">
        <v>0</v>
      </c>
      <c r="S6">
        <v>1.84</v>
      </c>
      <c r="T6">
        <v>2.25</v>
      </c>
      <c r="U6" s="8">
        <v>1.1875</v>
      </c>
      <c r="V6">
        <v>0</v>
      </c>
      <c r="W6">
        <v>0</v>
      </c>
      <c r="X6">
        <v>0</v>
      </c>
      <c r="Y6">
        <v>0</v>
      </c>
      <c r="Z6">
        <v>0</v>
      </c>
      <c r="AA6">
        <v>4.81</v>
      </c>
      <c r="AB6">
        <v>0</v>
      </c>
      <c r="AC6">
        <v>28.7</v>
      </c>
      <c r="AD6">
        <v>0</v>
      </c>
      <c r="AE6">
        <v>0</v>
      </c>
      <c r="AF6">
        <v>0</v>
      </c>
      <c r="AG6">
        <v>3130</v>
      </c>
      <c r="AH6">
        <v>1610</v>
      </c>
      <c r="AI6">
        <v>5680</v>
      </c>
      <c r="AJ6">
        <v>511</v>
      </c>
      <c r="AK6">
        <v>450</v>
      </c>
      <c r="AL6">
        <v>10.5</v>
      </c>
      <c r="AM6">
        <v>479</v>
      </c>
      <c r="AN6">
        <v>115</v>
      </c>
      <c r="AO6">
        <v>74.3</v>
      </c>
      <c r="AP6">
        <v>3.04</v>
      </c>
      <c r="AQ6">
        <v>0</v>
      </c>
      <c r="AR6">
        <v>23.9</v>
      </c>
      <c r="AS6">
        <v>68400</v>
      </c>
      <c r="AT6">
        <v>0</v>
      </c>
      <c r="AU6">
        <v>77</v>
      </c>
      <c r="AV6">
        <v>333</v>
      </c>
      <c r="AW6">
        <v>97.2</v>
      </c>
      <c r="AX6">
        <v>254</v>
      </c>
      <c r="AY6">
        <v>0</v>
      </c>
      <c r="AZ6">
        <v>0</v>
      </c>
      <c r="BA6">
        <v>0</v>
      </c>
      <c r="BB6">
        <v>0</v>
      </c>
      <c r="BC6" t="b">
        <v>1</v>
      </c>
      <c r="BD6">
        <v>1916.2499492367108</v>
      </c>
    </row>
    <row r="7" spans="1:56" ht="12.75">
      <c r="A7" t="s">
        <v>8</v>
      </c>
      <c r="B7" s="15" t="s">
        <v>260</v>
      </c>
      <c r="C7" s="3" t="s">
        <v>260</v>
      </c>
      <c r="D7" s="7" t="s">
        <v>261</v>
      </c>
      <c r="E7" s="4" t="s">
        <v>57</v>
      </c>
      <c r="F7" s="16">
        <v>162</v>
      </c>
      <c r="G7">
        <v>47.7</v>
      </c>
      <c r="H7">
        <v>25</v>
      </c>
      <c r="I7">
        <v>0</v>
      </c>
      <c r="J7">
        <v>0</v>
      </c>
      <c r="K7">
        <v>13</v>
      </c>
      <c r="L7">
        <v>0</v>
      </c>
      <c r="M7">
        <v>0</v>
      </c>
      <c r="N7">
        <v>0.705</v>
      </c>
      <c r="O7">
        <v>1.22</v>
      </c>
      <c r="P7">
        <v>0</v>
      </c>
      <c r="Q7">
        <v>0</v>
      </c>
      <c r="R7">
        <v>0</v>
      </c>
      <c r="S7">
        <v>1.72</v>
      </c>
      <c r="T7">
        <v>2.125</v>
      </c>
      <c r="U7" s="8">
        <v>1.1875</v>
      </c>
      <c r="V7">
        <v>0</v>
      </c>
      <c r="W7">
        <v>0</v>
      </c>
      <c r="X7">
        <v>0</v>
      </c>
      <c r="Y7">
        <v>0</v>
      </c>
      <c r="Z7">
        <v>0</v>
      </c>
      <c r="AA7">
        <v>5.31</v>
      </c>
      <c r="AB7">
        <v>0</v>
      </c>
      <c r="AC7">
        <v>30.6</v>
      </c>
      <c r="AD7">
        <v>0</v>
      </c>
      <c r="AE7">
        <v>0</v>
      </c>
      <c r="AF7">
        <v>0</v>
      </c>
      <c r="AG7">
        <v>2870</v>
      </c>
      <c r="AH7">
        <v>2260</v>
      </c>
      <c r="AI7">
        <v>5170</v>
      </c>
      <c r="AJ7">
        <v>468</v>
      </c>
      <c r="AK7">
        <v>414</v>
      </c>
      <c r="AL7">
        <v>10.4</v>
      </c>
      <c r="AM7">
        <v>443</v>
      </c>
      <c r="AN7">
        <v>105</v>
      </c>
      <c r="AO7">
        <v>68.4</v>
      </c>
      <c r="AP7">
        <v>3.05</v>
      </c>
      <c r="AQ7">
        <v>0</v>
      </c>
      <c r="AR7">
        <v>18.5</v>
      </c>
      <c r="AS7">
        <v>62600</v>
      </c>
      <c r="AT7">
        <v>0</v>
      </c>
      <c r="AU7">
        <v>77</v>
      </c>
      <c r="AV7">
        <v>304</v>
      </c>
      <c r="AW7">
        <v>88.8</v>
      </c>
      <c r="AX7">
        <v>233</v>
      </c>
      <c r="AY7">
        <v>0</v>
      </c>
      <c r="AZ7">
        <v>0</v>
      </c>
      <c r="BA7">
        <v>0</v>
      </c>
      <c r="BB7">
        <v>0</v>
      </c>
      <c r="BC7" t="b">
        <v>1</v>
      </c>
      <c r="BD7">
        <v>1754.999953508377</v>
      </c>
    </row>
    <row r="8" spans="1:56" ht="12.75">
      <c r="A8" t="s">
        <v>8</v>
      </c>
      <c r="B8" s="15" t="s">
        <v>262</v>
      </c>
      <c r="C8" s="3" t="s">
        <v>262</v>
      </c>
      <c r="D8" s="7" t="s">
        <v>263</v>
      </c>
      <c r="E8" s="4" t="s">
        <v>57</v>
      </c>
      <c r="F8" s="16">
        <v>146</v>
      </c>
      <c r="G8">
        <v>43</v>
      </c>
      <c r="H8">
        <v>24.7</v>
      </c>
      <c r="I8">
        <v>0</v>
      </c>
      <c r="J8">
        <v>0</v>
      </c>
      <c r="K8">
        <v>12.9</v>
      </c>
      <c r="L8">
        <v>0</v>
      </c>
      <c r="M8">
        <v>0</v>
      </c>
      <c r="N8">
        <v>0.65</v>
      </c>
      <c r="O8">
        <v>1.09</v>
      </c>
      <c r="P8">
        <v>0</v>
      </c>
      <c r="Q8">
        <v>0</v>
      </c>
      <c r="R8">
        <v>0</v>
      </c>
      <c r="S8">
        <v>1.59</v>
      </c>
      <c r="T8">
        <v>2</v>
      </c>
      <c r="U8" s="8">
        <v>1.125</v>
      </c>
      <c r="V8">
        <v>0</v>
      </c>
      <c r="W8">
        <v>0</v>
      </c>
      <c r="X8">
        <v>0</v>
      </c>
      <c r="Y8">
        <v>0</v>
      </c>
      <c r="Z8">
        <v>0</v>
      </c>
      <c r="AA8">
        <v>5.92</v>
      </c>
      <c r="AB8">
        <v>0</v>
      </c>
      <c r="AC8">
        <v>33.2</v>
      </c>
      <c r="AD8">
        <v>0</v>
      </c>
      <c r="AE8">
        <v>0</v>
      </c>
      <c r="AF8">
        <v>58.5</v>
      </c>
      <c r="AG8">
        <v>2590</v>
      </c>
      <c r="AH8">
        <v>3420</v>
      </c>
      <c r="AI8">
        <v>4580</v>
      </c>
      <c r="AJ8">
        <v>418</v>
      </c>
      <c r="AK8">
        <v>371</v>
      </c>
      <c r="AL8">
        <v>10.3</v>
      </c>
      <c r="AM8">
        <v>391</v>
      </c>
      <c r="AN8">
        <v>93.2</v>
      </c>
      <c r="AO8">
        <v>60.5</v>
      </c>
      <c r="AP8">
        <v>3.01</v>
      </c>
      <c r="AQ8">
        <v>0</v>
      </c>
      <c r="AR8">
        <v>13.4</v>
      </c>
      <c r="AS8">
        <v>54700</v>
      </c>
      <c r="AT8">
        <v>0</v>
      </c>
      <c r="AU8">
        <v>76.3</v>
      </c>
      <c r="AV8">
        <v>268</v>
      </c>
      <c r="AW8">
        <v>78.9</v>
      </c>
      <c r="AX8">
        <v>208</v>
      </c>
      <c r="AY8">
        <v>0</v>
      </c>
      <c r="AZ8">
        <v>0</v>
      </c>
      <c r="BA8">
        <v>0</v>
      </c>
      <c r="BB8">
        <v>0</v>
      </c>
      <c r="BC8" t="b">
        <v>1</v>
      </c>
      <c r="BD8">
        <v>1567.499958475431</v>
      </c>
    </row>
    <row r="9" spans="1:56" ht="12.75">
      <c r="A9" t="s">
        <v>8</v>
      </c>
      <c r="B9" s="15" t="s">
        <v>264</v>
      </c>
      <c r="C9" s="3" t="s">
        <v>264</v>
      </c>
      <c r="D9" s="7" t="s">
        <v>265</v>
      </c>
      <c r="E9" s="4" t="s">
        <v>57</v>
      </c>
      <c r="F9" s="16">
        <v>131</v>
      </c>
      <c r="G9">
        <v>38.5</v>
      </c>
      <c r="H9">
        <v>24.5</v>
      </c>
      <c r="I9">
        <v>0</v>
      </c>
      <c r="J9">
        <v>0</v>
      </c>
      <c r="K9">
        <v>12.9</v>
      </c>
      <c r="L9">
        <v>0</v>
      </c>
      <c r="M9">
        <v>0</v>
      </c>
      <c r="N9">
        <v>0.605</v>
      </c>
      <c r="O9">
        <v>0.96</v>
      </c>
      <c r="P9">
        <v>0</v>
      </c>
      <c r="Q9">
        <v>0</v>
      </c>
      <c r="R9">
        <v>0</v>
      </c>
      <c r="S9">
        <v>1.46</v>
      </c>
      <c r="T9">
        <v>1.875</v>
      </c>
      <c r="U9" s="8">
        <v>1.125</v>
      </c>
      <c r="V9">
        <v>0</v>
      </c>
      <c r="W9">
        <v>0</v>
      </c>
      <c r="X9">
        <v>0</v>
      </c>
      <c r="Y9">
        <v>0</v>
      </c>
      <c r="Z9">
        <v>0</v>
      </c>
      <c r="AA9">
        <v>6.7</v>
      </c>
      <c r="AB9">
        <v>0</v>
      </c>
      <c r="AC9">
        <v>35.6</v>
      </c>
      <c r="AD9">
        <v>0</v>
      </c>
      <c r="AE9">
        <v>0</v>
      </c>
      <c r="AF9">
        <v>50.7</v>
      </c>
      <c r="AG9">
        <v>2330</v>
      </c>
      <c r="AH9">
        <v>5290</v>
      </c>
      <c r="AI9">
        <v>4020</v>
      </c>
      <c r="AJ9">
        <v>370</v>
      </c>
      <c r="AK9">
        <v>329</v>
      </c>
      <c r="AL9">
        <v>10.2</v>
      </c>
      <c r="AM9">
        <v>340</v>
      </c>
      <c r="AN9">
        <v>81.5</v>
      </c>
      <c r="AO9">
        <v>53</v>
      </c>
      <c r="AP9">
        <v>2.97</v>
      </c>
      <c r="AQ9">
        <v>0</v>
      </c>
      <c r="AR9">
        <v>9.5</v>
      </c>
      <c r="AS9">
        <v>47000</v>
      </c>
      <c r="AT9">
        <v>0</v>
      </c>
      <c r="AU9">
        <v>75.6</v>
      </c>
      <c r="AV9">
        <v>233</v>
      </c>
      <c r="AW9">
        <v>69.1</v>
      </c>
      <c r="AX9">
        <v>184</v>
      </c>
      <c r="AY9">
        <v>0</v>
      </c>
      <c r="AZ9">
        <v>0</v>
      </c>
      <c r="BA9">
        <v>0</v>
      </c>
      <c r="BB9">
        <v>0</v>
      </c>
      <c r="BC9" t="b">
        <v>1</v>
      </c>
      <c r="BD9">
        <v>1343.5296962340667</v>
      </c>
    </row>
    <row r="10" spans="1:56" ht="12.75">
      <c r="A10" t="s">
        <v>8</v>
      </c>
      <c r="B10" s="15" t="s">
        <v>266</v>
      </c>
      <c r="C10" s="3" t="s">
        <v>266</v>
      </c>
      <c r="D10" s="7" t="s">
        <v>267</v>
      </c>
      <c r="E10" s="4" t="s">
        <v>57</v>
      </c>
      <c r="F10" s="16">
        <v>117</v>
      </c>
      <c r="G10">
        <v>34.4</v>
      </c>
      <c r="H10">
        <v>24.3</v>
      </c>
      <c r="I10">
        <v>0</v>
      </c>
      <c r="J10">
        <v>0</v>
      </c>
      <c r="K10">
        <v>12.8</v>
      </c>
      <c r="L10">
        <v>0</v>
      </c>
      <c r="M10">
        <v>0</v>
      </c>
      <c r="N10">
        <v>0.55</v>
      </c>
      <c r="O10">
        <v>0.85</v>
      </c>
      <c r="P10">
        <v>0</v>
      </c>
      <c r="Q10">
        <v>0</v>
      </c>
      <c r="R10">
        <v>0</v>
      </c>
      <c r="S10">
        <v>1.35</v>
      </c>
      <c r="T10">
        <v>1.75</v>
      </c>
      <c r="U10" s="8">
        <v>1.125</v>
      </c>
      <c r="V10">
        <v>0</v>
      </c>
      <c r="W10">
        <v>0</v>
      </c>
      <c r="X10">
        <v>0</v>
      </c>
      <c r="Y10">
        <v>0</v>
      </c>
      <c r="Z10">
        <v>0</v>
      </c>
      <c r="AA10">
        <v>7.53</v>
      </c>
      <c r="AB10">
        <v>0</v>
      </c>
      <c r="AC10">
        <v>39.2</v>
      </c>
      <c r="AD10">
        <v>0</v>
      </c>
      <c r="AE10">
        <v>0</v>
      </c>
      <c r="AF10">
        <v>41.9</v>
      </c>
      <c r="AG10">
        <v>2090</v>
      </c>
      <c r="AH10">
        <v>8190</v>
      </c>
      <c r="AI10">
        <v>3540</v>
      </c>
      <c r="AJ10">
        <v>327</v>
      </c>
      <c r="AK10">
        <v>291</v>
      </c>
      <c r="AL10">
        <v>10.1</v>
      </c>
      <c r="AM10">
        <v>297</v>
      </c>
      <c r="AN10">
        <v>71.4</v>
      </c>
      <c r="AO10">
        <v>46.5</v>
      </c>
      <c r="AP10">
        <v>2.94</v>
      </c>
      <c r="AQ10">
        <v>0</v>
      </c>
      <c r="AR10">
        <v>6.72</v>
      </c>
      <c r="AS10">
        <v>40700</v>
      </c>
      <c r="AT10">
        <v>0</v>
      </c>
      <c r="AU10">
        <v>74.9</v>
      </c>
      <c r="AV10">
        <v>204</v>
      </c>
      <c r="AW10">
        <v>60.9</v>
      </c>
      <c r="AX10">
        <v>162</v>
      </c>
      <c r="AY10">
        <v>0</v>
      </c>
      <c r="AZ10">
        <v>0</v>
      </c>
      <c r="BA10">
        <v>0</v>
      </c>
      <c r="BB10">
        <v>0</v>
      </c>
      <c r="BC10" t="b">
        <v>1</v>
      </c>
      <c r="BD10">
        <v>1098.3619599538358</v>
      </c>
    </row>
    <row r="11" spans="1:56" ht="12.75">
      <c r="A11" t="s">
        <v>8</v>
      </c>
      <c r="B11" s="15" t="s">
        <v>268</v>
      </c>
      <c r="C11" s="3" t="s">
        <v>268</v>
      </c>
      <c r="D11" s="7" t="s">
        <v>269</v>
      </c>
      <c r="E11" s="4" t="s">
        <v>57</v>
      </c>
      <c r="F11" s="16">
        <v>104</v>
      </c>
      <c r="G11">
        <v>30.6</v>
      </c>
      <c r="H11">
        <v>24.1</v>
      </c>
      <c r="I11">
        <v>0</v>
      </c>
      <c r="J11">
        <v>0</v>
      </c>
      <c r="K11">
        <v>12.8</v>
      </c>
      <c r="L11">
        <v>0</v>
      </c>
      <c r="M11">
        <v>0</v>
      </c>
      <c r="N11">
        <v>0.5</v>
      </c>
      <c r="O11">
        <v>0.75</v>
      </c>
      <c r="P11">
        <v>0</v>
      </c>
      <c r="Q11">
        <v>0</v>
      </c>
      <c r="R11">
        <v>0</v>
      </c>
      <c r="S11">
        <v>1.25</v>
      </c>
      <c r="T11">
        <v>1.625</v>
      </c>
      <c r="U11" s="8">
        <v>1.0625</v>
      </c>
      <c r="V11">
        <v>0</v>
      </c>
      <c r="W11">
        <v>0</v>
      </c>
      <c r="X11">
        <v>0</v>
      </c>
      <c r="Y11">
        <v>0</v>
      </c>
      <c r="Z11">
        <v>0</v>
      </c>
      <c r="AA11">
        <v>8.5</v>
      </c>
      <c r="AB11">
        <v>0</v>
      </c>
      <c r="AC11">
        <v>43.1</v>
      </c>
      <c r="AD11">
        <v>0</v>
      </c>
      <c r="AE11">
        <v>0</v>
      </c>
      <c r="AF11">
        <v>34.6</v>
      </c>
      <c r="AG11">
        <v>1860</v>
      </c>
      <c r="AH11">
        <v>12900</v>
      </c>
      <c r="AI11">
        <v>3100</v>
      </c>
      <c r="AJ11">
        <v>289</v>
      </c>
      <c r="AK11">
        <v>258</v>
      </c>
      <c r="AL11">
        <v>10.1</v>
      </c>
      <c r="AM11">
        <v>259</v>
      </c>
      <c r="AN11">
        <v>62.4</v>
      </c>
      <c r="AO11">
        <v>40.7</v>
      </c>
      <c r="AP11">
        <v>2.91</v>
      </c>
      <c r="AQ11">
        <v>0</v>
      </c>
      <c r="AR11">
        <v>4.72</v>
      </c>
      <c r="AS11">
        <v>35200</v>
      </c>
      <c r="AT11">
        <v>0</v>
      </c>
      <c r="AU11">
        <v>74.3</v>
      </c>
      <c r="AV11">
        <v>178</v>
      </c>
      <c r="AW11">
        <v>53.5</v>
      </c>
      <c r="AX11">
        <v>143</v>
      </c>
      <c r="AY11">
        <v>0</v>
      </c>
      <c r="AZ11">
        <v>0</v>
      </c>
      <c r="BA11">
        <v>0</v>
      </c>
      <c r="BB11">
        <v>0</v>
      </c>
      <c r="BC11" t="b">
        <v>1</v>
      </c>
      <c r="BD11">
        <v>897.5134490193585</v>
      </c>
    </row>
    <row r="12" spans="1:56" ht="12.75">
      <c r="A12" t="s">
        <v>8</v>
      </c>
      <c r="B12" s="15" t="s">
        <v>270</v>
      </c>
      <c r="C12" s="3" t="s">
        <v>270</v>
      </c>
      <c r="D12" s="7" t="s">
        <v>271</v>
      </c>
      <c r="E12" s="4" t="s">
        <v>57</v>
      </c>
      <c r="F12" s="16">
        <v>103</v>
      </c>
      <c r="G12">
        <v>30.3</v>
      </c>
      <c r="H12">
        <v>24.5</v>
      </c>
      <c r="I12">
        <v>0</v>
      </c>
      <c r="J12">
        <v>0</v>
      </c>
      <c r="K12">
        <v>9</v>
      </c>
      <c r="L12">
        <v>0</v>
      </c>
      <c r="M12">
        <v>0</v>
      </c>
      <c r="N12">
        <v>0.55</v>
      </c>
      <c r="O12">
        <v>0.98</v>
      </c>
      <c r="P12">
        <v>0</v>
      </c>
      <c r="Q12">
        <v>0</v>
      </c>
      <c r="R12">
        <v>0</v>
      </c>
      <c r="S12">
        <v>1.48</v>
      </c>
      <c r="T12">
        <v>1.875</v>
      </c>
      <c r="U12" s="8">
        <v>1.125</v>
      </c>
      <c r="V12">
        <v>0</v>
      </c>
      <c r="W12">
        <v>0</v>
      </c>
      <c r="X12">
        <v>0</v>
      </c>
      <c r="Y12">
        <v>0</v>
      </c>
      <c r="Z12">
        <v>0</v>
      </c>
      <c r="AA12">
        <v>4.59</v>
      </c>
      <c r="AB12">
        <v>0</v>
      </c>
      <c r="AC12">
        <v>39.2</v>
      </c>
      <c r="AD12">
        <v>0</v>
      </c>
      <c r="AE12">
        <v>0</v>
      </c>
      <c r="AF12">
        <v>41.9</v>
      </c>
      <c r="AG12">
        <v>2390</v>
      </c>
      <c r="AH12">
        <v>5310</v>
      </c>
      <c r="AI12">
        <v>3000</v>
      </c>
      <c r="AJ12">
        <v>280</v>
      </c>
      <c r="AK12">
        <v>245</v>
      </c>
      <c r="AL12">
        <v>9.96</v>
      </c>
      <c r="AM12">
        <v>119</v>
      </c>
      <c r="AN12">
        <v>41.5</v>
      </c>
      <c r="AO12">
        <v>26.5</v>
      </c>
      <c r="AP12">
        <v>1.99</v>
      </c>
      <c r="AQ12">
        <v>0</v>
      </c>
      <c r="AR12">
        <v>7.07</v>
      </c>
      <c r="AS12">
        <v>16500</v>
      </c>
      <c r="AT12">
        <v>0</v>
      </c>
      <c r="AU12">
        <v>53</v>
      </c>
      <c r="AV12">
        <v>117</v>
      </c>
      <c r="AW12">
        <v>48.8</v>
      </c>
      <c r="AX12">
        <v>139</v>
      </c>
      <c r="AY12">
        <v>0</v>
      </c>
      <c r="AZ12">
        <v>0</v>
      </c>
      <c r="BA12">
        <v>0</v>
      </c>
      <c r="BB12">
        <v>0</v>
      </c>
      <c r="BC12" t="b">
        <v>1</v>
      </c>
      <c r="BD12">
        <v>615.3974124375944</v>
      </c>
    </row>
    <row r="13" spans="1:56" ht="12.75">
      <c r="A13" t="s">
        <v>8</v>
      </c>
      <c r="B13" s="15" t="s">
        <v>272</v>
      </c>
      <c r="C13" s="3" t="s">
        <v>272</v>
      </c>
      <c r="D13" s="7" t="s">
        <v>273</v>
      </c>
      <c r="E13" s="4" t="s">
        <v>57</v>
      </c>
      <c r="F13" s="16">
        <v>94</v>
      </c>
      <c r="G13">
        <v>27.7</v>
      </c>
      <c r="H13">
        <v>24.3</v>
      </c>
      <c r="I13">
        <v>0</v>
      </c>
      <c r="J13">
        <v>0</v>
      </c>
      <c r="K13">
        <v>9.07</v>
      </c>
      <c r="L13">
        <v>0</v>
      </c>
      <c r="M13">
        <v>0</v>
      </c>
      <c r="N13">
        <v>0.515</v>
      </c>
      <c r="O13">
        <v>0.875</v>
      </c>
      <c r="P13">
        <v>0</v>
      </c>
      <c r="Q13">
        <v>0</v>
      </c>
      <c r="R13">
        <v>0</v>
      </c>
      <c r="S13">
        <v>1.38</v>
      </c>
      <c r="T13">
        <v>1.75</v>
      </c>
      <c r="U13" s="8">
        <v>1.0625</v>
      </c>
      <c r="V13">
        <v>0</v>
      </c>
      <c r="W13">
        <v>0</v>
      </c>
      <c r="X13">
        <v>0</v>
      </c>
      <c r="Y13">
        <v>0</v>
      </c>
      <c r="Z13">
        <v>0</v>
      </c>
      <c r="AA13">
        <v>5.18</v>
      </c>
      <c r="AB13">
        <v>0</v>
      </c>
      <c r="AC13">
        <v>41.9</v>
      </c>
      <c r="AD13">
        <v>0</v>
      </c>
      <c r="AE13">
        <v>0</v>
      </c>
      <c r="AF13">
        <v>36.7</v>
      </c>
      <c r="AG13">
        <v>2180</v>
      </c>
      <c r="AH13">
        <v>7800</v>
      </c>
      <c r="AI13">
        <v>2700</v>
      </c>
      <c r="AJ13">
        <v>254</v>
      </c>
      <c r="AK13">
        <v>222</v>
      </c>
      <c r="AL13">
        <v>9.87</v>
      </c>
      <c r="AM13">
        <v>109</v>
      </c>
      <c r="AN13">
        <v>37.5</v>
      </c>
      <c r="AO13">
        <v>24</v>
      </c>
      <c r="AP13">
        <v>1.98</v>
      </c>
      <c r="AQ13">
        <v>0</v>
      </c>
      <c r="AR13">
        <v>5.26</v>
      </c>
      <c r="AS13">
        <v>15000</v>
      </c>
      <c r="AT13">
        <v>0</v>
      </c>
      <c r="AU13">
        <v>53.1</v>
      </c>
      <c r="AV13">
        <v>105</v>
      </c>
      <c r="AW13">
        <v>43.8</v>
      </c>
      <c r="AX13">
        <v>126</v>
      </c>
      <c r="AY13">
        <v>0</v>
      </c>
      <c r="AZ13">
        <v>0</v>
      </c>
      <c r="BA13">
        <v>0</v>
      </c>
      <c r="BB13">
        <v>0</v>
      </c>
      <c r="BC13" t="b">
        <v>1</v>
      </c>
      <c r="BD13">
        <v>517.8376047470942</v>
      </c>
    </row>
    <row r="14" spans="1:56" ht="12.75">
      <c r="A14" t="s">
        <v>8</v>
      </c>
      <c r="B14" s="15" t="s">
        <v>274</v>
      </c>
      <c r="C14" s="3" t="s">
        <v>274</v>
      </c>
      <c r="D14" s="7" t="s">
        <v>275</v>
      </c>
      <c r="E14" s="4" t="s">
        <v>57</v>
      </c>
      <c r="F14" s="16">
        <v>84</v>
      </c>
      <c r="G14">
        <v>24.7</v>
      </c>
      <c r="H14">
        <v>24.1</v>
      </c>
      <c r="I14">
        <v>0</v>
      </c>
      <c r="J14">
        <v>0</v>
      </c>
      <c r="K14">
        <v>9.02</v>
      </c>
      <c r="L14">
        <v>0</v>
      </c>
      <c r="M14">
        <v>0</v>
      </c>
      <c r="N14">
        <v>0.47</v>
      </c>
      <c r="O14">
        <v>0.77</v>
      </c>
      <c r="P14">
        <v>0</v>
      </c>
      <c r="Q14">
        <v>0</v>
      </c>
      <c r="R14">
        <v>0</v>
      </c>
      <c r="S14">
        <v>1.27</v>
      </c>
      <c r="T14">
        <v>1.6875</v>
      </c>
      <c r="U14" s="8">
        <v>1.0625</v>
      </c>
      <c r="V14">
        <v>0</v>
      </c>
      <c r="W14">
        <v>0</v>
      </c>
      <c r="X14">
        <v>0</v>
      </c>
      <c r="Y14">
        <v>0</v>
      </c>
      <c r="Z14">
        <v>0</v>
      </c>
      <c r="AA14">
        <v>5.86</v>
      </c>
      <c r="AB14">
        <v>0</v>
      </c>
      <c r="AC14">
        <v>45.9</v>
      </c>
      <c r="AD14">
        <v>0</v>
      </c>
      <c r="AE14">
        <v>0</v>
      </c>
      <c r="AF14">
        <v>30.6</v>
      </c>
      <c r="AG14">
        <v>1950</v>
      </c>
      <c r="AH14">
        <v>12200</v>
      </c>
      <c r="AI14">
        <v>2370</v>
      </c>
      <c r="AJ14">
        <v>224</v>
      </c>
      <c r="AK14">
        <v>196</v>
      </c>
      <c r="AL14">
        <v>9.79</v>
      </c>
      <c r="AM14">
        <v>94.4</v>
      </c>
      <c r="AN14">
        <v>32.6</v>
      </c>
      <c r="AO14">
        <v>20.9</v>
      </c>
      <c r="AP14">
        <v>1.95</v>
      </c>
      <c r="AQ14">
        <v>0</v>
      </c>
      <c r="AR14">
        <v>3.7</v>
      </c>
      <c r="AS14">
        <v>12800</v>
      </c>
      <c r="AT14">
        <v>0</v>
      </c>
      <c r="AU14">
        <v>52.6</v>
      </c>
      <c r="AV14">
        <v>91.3</v>
      </c>
      <c r="AW14">
        <v>38.4</v>
      </c>
      <c r="AX14">
        <v>111</v>
      </c>
      <c r="AY14">
        <v>0</v>
      </c>
      <c r="AZ14">
        <v>0</v>
      </c>
      <c r="BA14">
        <v>0</v>
      </c>
      <c r="BB14">
        <v>0</v>
      </c>
      <c r="BC14" t="b">
        <v>1</v>
      </c>
      <c r="BD14">
        <v>413.75896014277197</v>
      </c>
    </row>
    <row r="15" spans="1:56" ht="12.75">
      <c r="A15" t="s">
        <v>8</v>
      </c>
      <c r="B15" s="15" t="s">
        <v>276</v>
      </c>
      <c r="C15" s="3" t="s">
        <v>276</v>
      </c>
      <c r="D15" s="7" t="s">
        <v>277</v>
      </c>
      <c r="E15" s="4" t="s">
        <v>57</v>
      </c>
      <c r="F15" s="16">
        <v>76</v>
      </c>
      <c r="G15">
        <v>22.4</v>
      </c>
      <c r="H15">
        <v>23.9</v>
      </c>
      <c r="I15">
        <v>0</v>
      </c>
      <c r="J15">
        <v>0</v>
      </c>
      <c r="K15">
        <v>8.99</v>
      </c>
      <c r="L15">
        <v>0</v>
      </c>
      <c r="M15">
        <v>0</v>
      </c>
      <c r="N15">
        <v>0.44</v>
      </c>
      <c r="O15">
        <v>0.68</v>
      </c>
      <c r="P15">
        <v>0</v>
      </c>
      <c r="Q15">
        <v>0</v>
      </c>
      <c r="R15">
        <v>0</v>
      </c>
      <c r="S15">
        <v>1.18</v>
      </c>
      <c r="T15">
        <v>1.5625</v>
      </c>
      <c r="U15" s="8">
        <v>1.0625</v>
      </c>
      <c r="V15">
        <v>0</v>
      </c>
      <c r="W15">
        <v>0</v>
      </c>
      <c r="X15">
        <v>0</v>
      </c>
      <c r="Y15">
        <v>0</v>
      </c>
      <c r="Z15">
        <v>0</v>
      </c>
      <c r="AA15">
        <v>6.61</v>
      </c>
      <c r="AB15">
        <v>0</v>
      </c>
      <c r="AC15">
        <v>49</v>
      </c>
      <c r="AD15">
        <v>0</v>
      </c>
      <c r="AE15">
        <v>0</v>
      </c>
      <c r="AF15">
        <v>26.8</v>
      </c>
      <c r="AG15">
        <v>1760</v>
      </c>
      <c r="AH15">
        <v>18600</v>
      </c>
      <c r="AI15">
        <v>2100</v>
      </c>
      <c r="AJ15">
        <v>200</v>
      </c>
      <c r="AK15">
        <v>176</v>
      </c>
      <c r="AL15">
        <v>9.69</v>
      </c>
      <c r="AM15">
        <v>82.5</v>
      </c>
      <c r="AN15">
        <v>28.6</v>
      </c>
      <c r="AO15">
        <v>18.4</v>
      </c>
      <c r="AP15">
        <v>1.92</v>
      </c>
      <c r="AQ15">
        <v>0</v>
      </c>
      <c r="AR15">
        <v>2.68</v>
      </c>
      <c r="AS15">
        <v>11100</v>
      </c>
      <c r="AT15">
        <v>0</v>
      </c>
      <c r="AU15">
        <v>52.2</v>
      </c>
      <c r="AV15">
        <v>79.8</v>
      </c>
      <c r="AW15">
        <v>33.8</v>
      </c>
      <c r="AX15">
        <v>99</v>
      </c>
      <c r="AY15">
        <v>0</v>
      </c>
      <c r="AZ15">
        <v>0</v>
      </c>
      <c r="BA15">
        <v>0</v>
      </c>
      <c r="BB15">
        <v>0</v>
      </c>
      <c r="BC15" t="b">
        <v>1</v>
      </c>
      <c r="BD15">
        <v>340.06321050379864</v>
      </c>
    </row>
    <row r="16" spans="1:56" ht="12.75">
      <c r="A16" t="s">
        <v>8</v>
      </c>
      <c r="B16" s="15" t="s">
        <v>278</v>
      </c>
      <c r="C16" s="3" t="s">
        <v>278</v>
      </c>
      <c r="D16" s="7" t="s">
        <v>279</v>
      </c>
      <c r="E16" s="4" t="s">
        <v>57</v>
      </c>
      <c r="F16" s="16">
        <v>68</v>
      </c>
      <c r="G16">
        <v>20.1</v>
      </c>
      <c r="H16">
        <v>23.7</v>
      </c>
      <c r="I16">
        <v>0</v>
      </c>
      <c r="J16">
        <v>0</v>
      </c>
      <c r="K16">
        <v>8.97</v>
      </c>
      <c r="L16">
        <v>0</v>
      </c>
      <c r="M16">
        <v>0</v>
      </c>
      <c r="N16">
        <v>0.415</v>
      </c>
      <c r="O16">
        <v>0.585</v>
      </c>
      <c r="P16">
        <v>0</v>
      </c>
      <c r="Q16">
        <v>0</v>
      </c>
      <c r="R16">
        <v>0</v>
      </c>
      <c r="S16">
        <v>1.09</v>
      </c>
      <c r="T16">
        <v>1.5</v>
      </c>
      <c r="U16" s="8">
        <v>1.0625</v>
      </c>
      <c r="V16">
        <v>0</v>
      </c>
      <c r="W16">
        <v>0</v>
      </c>
      <c r="X16">
        <v>0</v>
      </c>
      <c r="Y16">
        <v>0</v>
      </c>
      <c r="Z16">
        <v>0</v>
      </c>
      <c r="AA16">
        <v>7.66</v>
      </c>
      <c r="AB16">
        <v>0</v>
      </c>
      <c r="AC16">
        <v>52</v>
      </c>
      <c r="AD16">
        <v>0</v>
      </c>
      <c r="AE16">
        <v>0</v>
      </c>
      <c r="AF16">
        <v>23.9</v>
      </c>
      <c r="AG16">
        <v>1590</v>
      </c>
      <c r="AH16">
        <v>29000</v>
      </c>
      <c r="AI16">
        <v>1830</v>
      </c>
      <c r="AJ16">
        <v>177</v>
      </c>
      <c r="AK16">
        <v>154</v>
      </c>
      <c r="AL16">
        <v>9.55</v>
      </c>
      <c r="AM16">
        <v>70.4</v>
      </c>
      <c r="AN16">
        <v>24.5</v>
      </c>
      <c r="AO16">
        <v>15.7</v>
      </c>
      <c r="AP16">
        <v>1.87</v>
      </c>
      <c r="AQ16">
        <v>0</v>
      </c>
      <c r="AR16">
        <v>1.87</v>
      </c>
      <c r="AS16">
        <v>9430</v>
      </c>
      <c r="AT16">
        <v>0</v>
      </c>
      <c r="AU16">
        <v>51.9</v>
      </c>
      <c r="AV16">
        <v>68</v>
      </c>
      <c r="AW16">
        <v>28.9</v>
      </c>
      <c r="AX16">
        <v>87.1</v>
      </c>
      <c r="AY16">
        <v>0</v>
      </c>
      <c r="AZ16">
        <v>0</v>
      </c>
      <c r="BA16">
        <v>0</v>
      </c>
      <c r="BB16">
        <v>0</v>
      </c>
      <c r="BC16" t="b">
        <v>1</v>
      </c>
      <c r="BD16">
        <v>270.82291577893045</v>
      </c>
    </row>
    <row r="17" spans="1:56" ht="12.75">
      <c r="A17" t="s">
        <v>8</v>
      </c>
      <c r="B17" s="15" t="s">
        <v>280</v>
      </c>
      <c r="C17" s="3" t="s">
        <v>280</v>
      </c>
      <c r="D17" s="7" t="s">
        <v>281</v>
      </c>
      <c r="E17" s="4" t="s">
        <v>57</v>
      </c>
      <c r="F17" s="16">
        <v>62</v>
      </c>
      <c r="G17">
        <v>18.3</v>
      </c>
      <c r="H17">
        <v>23.7</v>
      </c>
      <c r="I17">
        <v>0</v>
      </c>
      <c r="J17">
        <v>0</v>
      </c>
      <c r="K17">
        <v>7.04</v>
      </c>
      <c r="L17">
        <v>0</v>
      </c>
      <c r="M17">
        <v>0</v>
      </c>
      <c r="N17">
        <v>0.43</v>
      </c>
      <c r="O17">
        <v>0.59</v>
      </c>
      <c r="P17">
        <v>0</v>
      </c>
      <c r="Q17">
        <v>0</v>
      </c>
      <c r="R17">
        <v>0</v>
      </c>
      <c r="S17">
        <v>1.19</v>
      </c>
      <c r="T17">
        <v>1.5</v>
      </c>
      <c r="U17" s="8">
        <v>1.0625</v>
      </c>
      <c r="V17">
        <v>0</v>
      </c>
      <c r="W17">
        <v>0</v>
      </c>
      <c r="X17">
        <v>0</v>
      </c>
      <c r="Y17">
        <v>0</v>
      </c>
      <c r="Z17">
        <v>0</v>
      </c>
      <c r="AA17">
        <v>5.97</v>
      </c>
      <c r="AB17">
        <v>0</v>
      </c>
      <c r="AC17">
        <v>49.7</v>
      </c>
      <c r="AD17">
        <v>0</v>
      </c>
      <c r="AE17">
        <v>0</v>
      </c>
      <c r="AF17">
        <v>26.1</v>
      </c>
      <c r="AG17">
        <v>1730</v>
      </c>
      <c r="AH17">
        <v>23800</v>
      </c>
      <c r="AI17">
        <v>1560</v>
      </c>
      <c r="AJ17">
        <v>154</v>
      </c>
      <c r="AK17">
        <v>132</v>
      </c>
      <c r="AL17">
        <v>9.24</v>
      </c>
      <c r="AM17">
        <v>34.5</v>
      </c>
      <c r="AN17">
        <v>15.8</v>
      </c>
      <c r="AO17">
        <v>9.8</v>
      </c>
      <c r="AP17">
        <v>1.37</v>
      </c>
      <c r="AQ17">
        <v>0</v>
      </c>
      <c r="AR17">
        <v>1.77</v>
      </c>
      <c r="AS17">
        <v>4620</v>
      </c>
      <c r="AT17">
        <v>0</v>
      </c>
      <c r="AU17">
        <v>40.7</v>
      </c>
      <c r="AV17">
        <v>42.3</v>
      </c>
      <c r="AW17">
        <v>22.6</v>
      </c>
      <c r="AX17">
        <v>75.4</v>
      </c>
      <c r="AY17">
        <v>0</v>
      </c>
      <c r="AZ17">
        <v>0</v>
      </c>
      <c r="BA17">
        <v>0</v>
      </c>
      <c r="BB17">
        <v>0</v>
      </c>
      <c r="BC17" t="b">
        <v>1</v>
      </c>
      <c r="BD17">
        <v>167.30614593280092</v>
      </c>
    </row>
    <row r="18" spans="1:56" ht="12.75">
      <c r="A18" t="s">
        <v>8</v>
      </c>
      <c r="B18" s="15" t="s">
        <v>282</v>
      </c>
      <c r="C18" s="3" t="s">
        <v>282</v>
      </c>
      <c r="D18" s="7" t="s">
        <v>283</v>
      </c>
      <c r="E18" s="4" t="s">
        <v>57</v>
      </c>
      <c r="F18" s="16">
        <v>55</v>
      </c>
      <c r="G18">
        <v>16.3</v>
      </c>
      <c r="H18">
        <v>23.6</v>
      </c>
      <c r="I18">
        <v>0</v>
      </c>
      <c r="J18">
        <v>0</v>
      </c>
      <c r="K18">
        <v>7.01</v>
      </c>
      <c r="L18">
        <v>0</v>
      </c>
      <c r="M18">
        <v>0</v>
      </c>
      <c r="N18">
        <v>0.395</v>
      </c>
      <c r="O18">
        <v>0.505</v>
      </c>
      <c r="P18">
        <v>0</v>
      </c>
      <c r="Q18">
        <v>0</v>
      </c>
      <c r="R18">
        <v>0</v>
      </c>
      <c r="S18">
        <v>1.11</v>
      </c>
      <c r="T18">
        <v>1.4375</v>
      </c>
      <c r="U18" s="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6.94</v>
      </c>
      <c r="AB18">
        <v>0</v>
      </c>
      <c r="AC18">
        <v>54.1</v>
      </c>
      <c r="AD18">
        <v>0</v>
      </c>
      <c r="AE18">
        <v>0</v>
      </c>
      <c r="AF18">
        <v>22</v>
      </c>
      <c r="AG18">
        <v>1570</v>
      </c>
      <c r="AH18">
        <v>36500</v>
      </c>
      <c r="AI18">
        <v>1360</v>
      </c>
      <c r="AJ18">
        <v>135</v>
      </c>
      <c r="AK18">
        <v>115</v>
      </c>
      <c r="AL18">
        <v>9.13</v>
      </c>
      <c r="AM18">
        <v>29.1</v>
      </c>
      <c r="AN18">
        <v>13.4</v>
      </c>
      <c r="AO18">
        <v>8.3</v>
      </c>
      <c r="AP18">
        <v>1.34</v>
      </c>
      <c r="AQ18">
        <v>0</v>
      </c>
      <c r="AR18">
        <v>1.24</v>
      </c>
      <c r="AS18">
        <v>3870</v>
      </c>
      <c r="AT18">
        <v>0</v>
      </c>
      <c r="AU18">
        <v>40.4</v>
      </c>
      <c r="AV18">
        <v>35.7</v>
      </c>
      <c r="AW18">
        <v>19.2</v>
      </c>
      <c r="AX18">
        <v>65.9</v>
      </c>
      <c r="AY18">
        <v>0</v>
      </c>
      <c r="AZ18">
        <v>0</v>
      </c>
      <c r="BA18">
        <v>0</v>
      </c>
      <c r="BB18">
        <v>0</v>
      </c>
      <c r="BC18" t="b">
        <v>1</v>
      </c>
      <c r="BD18">
        <v>132.62023397007695</v>
      </c>
    </row>
    <row r="19" spans="1:56" ht="12.75">
      <c r="A19" t="s">
        <v>8</v>
      </c>
      <c r="B19" s="15" t="s">
        <v>284</v>
      </c>
      <c r="C19" s="3" t="s">
        <v>284</v>
      </c>
      <c r="D19" s="7" t="s">
        <v>285</v>
      </c>
      <c r="E19" s="4" t="s">
        <v>57</v>
      </c>
      <c r="F19" s="16">
        <v>201</v>
      </c>
      <c r="G19">
        <v>59.2</v>
      </c>
      <c r="H19">
        <v>23</v>
      </c>
      <c r="I19">
        <v>0</v>
      </c>
      <c r="J19">
        <v>0</v>
      </c>
      <c r="K19">
        <v>12.6</v>
      </c>
      <c r="L19">
        <v>0</v>
      </c>
      <c r="M19">
        <v>0</v>
      </c>
      <c r="N19">
        <v>0.91</v>
      </c>
      <c r="O19">
        <v>1.63</v>
      </c>
      <c r="P19">
        <v>0</v>
      </c>
      <c r="Q19">
        <v>0</v>
      </c>
      <c r="R19">
        <v>0</v>
      </c>
      <c r="S19">
        <v>2.13</v>
      </c>
      <c r="T19">
        <v>2.5</v>
      </c>
      <c r="U19" s="8">
        <v>1.3125</v>
      </c>
      <c r="V19">
        <v>0</v>
      </c>
      <c r="W19">
        <v>0</v>
      </c>
      <c r="X19">
        <v>0</v>
      </c>
      <c r="Y19">
        <v>0</v>
      </c>
      <c r="Z19">
        <v>0</v>
      </c>
      <c r="AA19">
        <v>3.86</v>
      </c>
      <c r="AB19">
        <v>0</v>
      </c>
      <c r="AC19">
        <v>20.6</v>
      </c>
      <c r="AD19">
        <v>0</v>
      </c>
      <c r="AE19">
        <v>0</v>
      </c>
      <c r="AF19">
        <v>0</v>
      </c>
      <c r="AG19">
        <v>4270</v>
      </c>
      <c r="AH19">
        <v>464</v>
      </c>
      <c r="AI19">
        <v>5310</v>
      </c>
      <c r="AJ19">
        <v>530</v>
      </c>
      <c r="AK19">
        <v>461</v>
      </c>
      <c r="AL19">
        <v>9.47</v>
      </c>
      <c r="AM19">
        <v>542</v>
      </c>
      <c r="AN19">
        <v>133</v>
      </c>
      <c r="AO19">
        <v>86.1</v>
      </c>
      <c r="AP19">
        <v>3.02</v>
      </c>
      <c r="AQ19">
        <v>0</v>
      </c>
      <c r="AR19">
        <v>40.9</v>
      </c>
      <c r="AS19">
        <v>62100</v>
      </c>
      <c r="AT19">
        <v>0</v>
      </c>
      <c r="AU19">
        <v>67.3</v>
      </c>
      <c r="AV19">
        <v>345</v>
      </c>
      <c r="AW19">
        <v>102</v>
      </c>
      <c r="AX19">
        <v>264</v>
      </c>
      <c r="AY19">
        <v>0</v>
      </c>
      <c r="AZ19">
        <v>0</v>
      </c>
      <c r="BA19">
        <v>0</v>
      </c>
      <c r="BB19">
        <v>0</v>
      </c>
      <c r="BC19" t="b">
        <v>1</v>
      </c>
      <c r="BD19">
        <v>1987.4999473492305</v>
      </c>
    </row>
    <row r="20" spans="1:56" ht="12.75">
      <c r="A20" t="s">
        <v>8</v>
      </c>
      <c r="B20" s="15" t="s">
        <v>286</v>
      </c>
      <c r="C20" s="3" t="s">
        <v>286</v>
      </c>
      <c r="D20" s="7" t="s">
        <v>287</v>
      </c>
      <c r="E20" s="4" t="s">
        <v>57</v>
      </c>
      <c r="F20" s="16">
        <v>182</v>
      </c>
      <c r="G20">
        <v>53.6</v>
      </c>
      <c r="H20">
        <v>22.7</v>
      </c>
      <c r="I20">
        <v>0</v>
      </c>
      <c r="J20">
        <v>0</v>
      </c>
      <c r="K20">
        <v>12.5</v>
      </c>
      <c r="L20">
        <v>0</v>
      </c>
      <c r="M20">
        <v>0</v>
      </c>
      <c r="N20">
        <v>0.83</v>
      </c>
      <c r="O20">
        <v>1.48</v>
      </c>
      <c r="P20">
        <v>0</v>
      </c>
      <c r="Q20">
        <v>0</v>
      </c>
      <c r="R20">
        <v>0</v>
      </c>
      <c r="S20">
        <v>1.98</v>
      </c>
      <c r="T20">
        <v>2.375</v>
      </c>
      <c r="U20" s="8">
        <v>1.25</v>
      </c>
      <c r="V20">
        <v>0</v>
      </c>
      <c r="W20">
        <v>0</v>
      </c>
      <c r="X20">
        <v>0</v>
      </c>
      <c r="Y20">
        <v>0</v>
      </c>
      <c r="Z20">
        <v>0</v>
      </c>
      <c r="AA20">
        <v>4.22</v>
      </c>
      <c r="AB20">
        <v>0</v>
      </c>
      <c r="AC20">
        <v>22.6</v>
      </c>
      <c r="AD20">
        <v>0</v>
      </c>
      <c r="AE20">
        <v>0</v>
      </c>
      <c r="AF20">
        <v>0</v>
      </c>
      <c r="AG20">
        <v>3890</v>
      </c>
      <c r="AH20">
        <v>664</v>
      </c>
      <c r="AI20">
        <v>4730</v>
      </c>
      <c r="AJ20">
        <v>476</v>
      </c>
      <c r="AK20">
        <v>417</v>
      </c>
      <c r="AL20">
        <v>9.4</v>
      </c>
      <c r="AM20">
        <v>483</v>
      </c>
      <c r="AN20">
        <v>119</v>
      </c>
      <c r="AO20">
        <v>77.2</v>
      </c>
      <c r="AP20">
        <v>3</v>
      </c>
      <c r="AQ20">
        <v>0</v>
      </c>
      <c r="AR20">
        <v>30.7</v>
      </c>
      <c r="AS20">
        <v>54500</v>
      </c>
      <c r="AT20">
        <v>0</v>
      </c>
      <c r="AU20">
        <v>66.4</v>
      </c>
      <c r="AV20">
        <v>307</v>
      </c>
      <c r="AW20">
        <v>91.7</v>
      </c>
      <c r="AX20">
        <v>237</v>
      </c>
      <c r="AY20">
        <v>0</v>
      </c>
      <c r="AZ20">
        <v>0</v>
      </c>
      <c r="BA20">
        <v>0</v>
      </c>
      <c r="BB20">
        <v>0</v>
      </c>
      <c r="BC20" t="b">
        <v>1</v>
      </c>
      <c r="BD20">
        <v>1784.9999527136483</v>
      </c>
    </row>
    <row r="21" spans="1:56" ht="12.75">
      <c r="A21" t="s">
        <v>8</v>
      </c>
      <c r="B21" s="15" t="s">
        <v>288</v>
      </c>
      <c r="C21" s="3" t="s">
        <v>288</v>
      </c>
      <c r="D21" s="7" t="s">
        <v>289</v>
      </c>
      <c r="E21" s="4" t="s">
        <v>57</v>
      </c>
      <c r="F21" s="16">
        <v>166</v>
      </c>
      <c r="G21">
        <v>48.8</v>
      </c>
      <c r="H21">
        <v>22.5</v>
      </c>
      <c r="I21">
        <v>0</v>
      </c>
      <c r="J21">
        <v>0</v>
      </c>
      <c r="K21">
        <v>12.4</v>
      </c>
      <c r="L21">
        <v>0</v>
      </c>
      <c r="M21">
        <v>0</v>
      </c>
      <c r="N21">
        <v>0.75</v>
      </c>
      <c r="O21">
        <v>1.36</v>
      </c>
      <c r="P21">
        <v>0</v>
      </c>
      <c r="Q21">
        <v>0</v>
      </c>
      <c r="R21">
        <v>0</v>
      </c>
      <c r="S21">
        <v>1.86</v>
      </c>
      <c r="T21">
        <v>2.25</v>
      </c>
      <c r="U21" s="8">
        <v>1.1875</v>
      </c>
      <c r="V21">
        <v>0</v>
      </c>
      <c r="W21">
        <v>0</v>
      </c>
      <c r="X21">
        <v>0</v>
      </c>
      <c r="Y21">
        <v>0</v>
      </c>
      <c r="Z21">
        <v>0</v>
      </c>
      <c r="AA21">
        <v>4.57</v>
      </c>
      <c r="AB21">
        <v>0</v>
      </c>
      <c r="AC21">
        <v>25</v>
      </c>
      <c r="AD21">
        <v>0</v>
      </c>
      <c r="AE21">
        <v>0</v>
      </c>
      <c r="AF21">
        <v>0</v>
      </c>
      <c r="AG21">
        <v>3580</v>
      </c>
      <c r="AH21">
        <v>922</v>
      </c>
      <c r="AI21">
        <v>4280</v>
      </c>
      <c r="AJ21">
        <v>432</v>
      </c>
      <c r="AK21">
        <v>380</v>
      </c>
      <c r="AL21">
        <v>9.36</v>
      </c>
      <c r="AM21">
        <v>435</v>
      </c>
      <c r="AN21">
        <v>108</v>
      </c>
      <c r="AO21">
        <v>70</v>
      </c>
      <c r="AP21">
        <v>2.99</v>
      </c>
      <c r="AQ21">
        <v>0</v>
      </c>
      <c r="AR21">
        <v>23.6</v>
      </c>
      <c r="AS21">
        <v>48500</v>
      </c>
      <c r="AT21">
        <v>0</v>
      </c>
      <c r="AU21">
        <v>65.6</v>
      </c>
      <c r="AV21">
        <v>277</v>
      </c>
      <c r="AW21">
        <v>83.8</v>
      </c>
      <c r="AX21">
        <v>215</v>
      </c>
      <c r="AY21">
        <v>0</v>
      </c>
      <c r="AZ21">
        <v>0</v>
      </c>
      <c r="BA21">
        <v>0</v>
      </c>
      <c r="BB21">
        <v>0</v>
      </c>
      <c r="BC21" t="b">
        <v>1</v>
      </c>
      <c r="BD21">
        <v>1619.9999570846558</v>
      </c>
    </row>
    <row r="22" spans="1:56" ht="12.75">
      <c r="A22" t="s">
        <v>8</v>
      </c>
      <c r="B22" s="15" t="s">
        <v>290</v>
      </c>
      <c r="C22" s="3" t="s">
        <v>290</v>
      </c>
      <c r="D22" s="7" t="s">
        <v>291</v>
      </c>
      <c r="E22" s="4" t="s">
        <v>57</v>
      </c>
      <c r="F22" s="16">
        <v>147</v>
      </c>
      <c r="G22">
        <v>43.2</v>
      </c>
      <c r="H22">
        <v>22.1</v>
      </c>
      <c r="I22">
        <v>0</v>
      </c>
      <c r="J22">
        <v>0</v>
      </c>
      <c r="K22">
        <v>12.5</v>
      </c>
      <c r="L22">
        <v>0</v>
      </c>
      <c r="M22">
        <v>0</v>
      </c>
      <c r="N22">
        <v>0.72</v>
      </c>
      <c r="O22">
        <v>1.15</v>
      </c>
      <c r="P22">
        <v>0</v>
      </c>
      <c r="Q22">
        <v>0</v>
      </c>
      <c r="R22">
        <v>0</v>
      </c>
      <c r="S22">
        <v>1.65</v>
      </c>
      <c r="T22">
        <v>2</v>
      </c>
      <c r="U22" s="8">
        <v>1.1875</v>
      </c>
      <c r="V22">
        <v>0</v>
      </c>
      <c r="W22">
        <v>0</v>
      </c>
      <c r="X22">
        <v>0</v>
      </c>
      <c r="Y22">
        <v>0</v>
      </c>
      <c r="Z22">
        <v>0</v>
      </c>
      <c r="AA22">
        <v>5.44</v>
      </c>
      <c r="AB22">
        <v>0</v>
      </c>
      <c r="AC22">
        <v>26.1</v>
      </c>
      <c r="AD22">
        <v>0</v>
      </c>
      <c r="AE22">
        <v>0</v>
      </c>
      <c r="AF22">
        <v>0</v>
      </c>
      <c r="AG22">
        <v>3140</v>
      </c>
      <c r="AH22">
        <v>1590</v>
      </c>
      <c r="AI22">
        <v>3630</v>
      </c>
      <c r="AJ22">
        <v>373</v>
      </c>
      <c r="AK22">
        <v>329</v>
      </c>
      <c r="AL22">
        <v>9.17</v>
      </c>
      <c r="AM22">
        <v>376</v>
      </c>
      <c r="AN22">
        <v>92.6</v>
      </c>
      <c r="AO22">
        <v>60.1</v>
      </c>
      <c r="AP22">
        <v>2.95</v>
      </c>
      <c r="AQ22">
        <v>0</v>
      </c>
      <c r="AR22">
        <v>15.4</v>
      </c>
      <c r="AS22">
        <v>41100</v>
      </c>
      <c r="AT22">
        <v>0</v>
      </c>
      <c r="AU22">
        <v>65.4</v>
      </c>
      <c r="AV22">
        <v>235</v>
      </c>
      <c r="AW22">
        <v>70.9</v>
      </c>
      <c r="AX22">
        <v>186</v>
      </c>
      <c r="AY22">
        <v>0</v>
      </c>
      <c r="AZ22">
        <v>0</v>
      </c>
      <c r="BA22">
        <v>0</v>
      </c>
      <c r="BB22">
        <v>0</v>
      </c>
      <c r="BC22" t="b">
        <v>1</v>
      </c>
      <c r="BD22">
        <v>1398.7499629457793</v>
      </c>
    </row>
    <row r="23" spans="1:56" ht="12.75">
      <c r="A23" t="s">
        <v>8</v>
      </c>
      <c r="B23" s="15" t="s">
        <v>292</v>
      </c>
      <c r="C23" s="3" t="s">
        <v>292</v>
      </c>
      <c r="D23" s="7" t="s">
        <v>293</v>
      </c>
      <c r="E23" s="4" t="s">
        <v>57</v>
      </c>
      <c r="F23" s="16">
        <v>132</v>
      </c>
      <c r="G23">
        <v>38.8</v>
      </c>
      <c r="H23">
        <v>21.8</v>
      </c>
      <c r="I23">
        <v>0</v>
      </c>
      <c r="J23">
        <v>0</v>
      </c>
      <c r="K23">
        <v>12.4</v>
      </c>
      <c r="L23">
        <v>0</v>
      </c>
      <c r="M23">
        <v>0</v>
      </c>
      <c r="N23">
        <v>0.65</v>
      </c>
      <c r="O23">
        <v>1.03</v>
      </c>
      <c r="P23">
        <v>0</v>
      </c>
      <c r="Q23">
        <v>0</v>
      </c>
      <c r="R23">
        <v>0</v>
      </c>
      <c r="S23">
        <v>1.54</v>
      </c>
      <c r="T23">
        <v>1.9375</v>
      </c>
      <c r="U23" s="8">
        <v>1.125</v>
      </c>
      <c r="V23">
        <v>0</v>
      </c>
      <c r="W23">
        <v>0</v>
      </c>
      <c r="X23">
        <v>0</v>
      </c>
      <c r="Y23">
        <v>0</v>
      </c>
      <c r="Z23">
        <v>0</v>
      </c>
      <c r="AA23">
        <v>6.01</v>
      </c>
      <c r="AB23">
        <v>0</v>
      </c>
      <c r="AC23">
        <v>28.9</v>
      </c>
      <c r="AD23">
        <v>0</v>
      </c>
      <c r="AE23">
        <v>0</v>
      </c>
      <c r="AF23">
        <v>0</v>
      </c>
      <c r="AG23">
        <v>2840</v>
      </c>
      <c r="AH23">
        <v>2350</v>
      </c>
      <c r="AI23">
        <v>3220</v>
      </c>
      <c r="AJ23">
        <v>333</v>
      </c>
      <c r="AK23">
        <v>295</v>
      </c>
      <c r="AL23">
        <v>9.12</v>
      </c>
      <c r="AM23">
        <v>333</v>
      </c>
      <c r="AN23">
        <v>82.3</v>
      </c>
      <c r="AO23">
        <v>53.5</v>
      </c>
      <c r="AP23">
        <v>2.93</v>
      </c>
      <c r="AQ23">
        <v>0</v>
      </c>
      <c r="AR23">
        <v>11.3</v>
      </c>
      <c r="AS23">
        <v>36000</v>
      </c>
      <c r="AT23">
        <v>0</v>
      </c>
      <c r="AU23">
        <v>64.7</v>
      </c>
      <c r="AV23">
        <v>208</v>
      </c>
      <c r="AW23">
        <v>63.4</v>
      </c>
      <c r="AX23">
        <v>166</v>
      </c>
      <c r="AY23">
        <v>0</v>
      </c>
      <c r="AZ23">
        <v>0</v>
      </c>
      <c r="BA23">
        <v>0</v>
      </c>
      <c r="BB23">
        <v>0</v>
      </c>
      <c r="BC23" t="b">
        <v>1</v>
      </c>
      <c r="BD23">
        <v>1248.7499669194221</v>
      </c>
    </row>
    <row r="24" spans="1:56" ht="12.75">
      <c r="A24" t="s">
        <v>8</v>
      </c>
      <c r="B24" s="15" t="s">
        <v>294</v>
      </c>
      <c r="C24" s="3" t="s">
        <v>294</v>
      </c>
      <c r="D24" s="7" t="s">
        <v>295</v>
      </c>
      <c r="E24" s="4" t="s">
        <v>57</v>
      </c>
      <c r="F24" s="16">
        <v>122</v>
      </c>
      <c r="G24">
        <v>35.9</v>
      </c>
      <c r="H24">
        <v>21.7</v>
      </c>
      <c r="I24">
        <v>0</v>
      </c>
      <c r="J24">
        <v>0</v>
      </c>
      <c r="K24">
        <v>12.4</v>
      </c>
      <c r="L24">
        <v>0</v>
      </c>
      <c r="M24">
        <v>0</v>
      </c>
      <c r="N24">
        <v>0.6</v>
      </c>
      <c r="O24">
        <v>0.96</v>
      </c>
      <c r="P24">
        <v>0</v>
      </c>
      <c r="Q24">
        <v>0</v>
      </c>
      <c r="R24">
        <v>0</v>
      </c>
      <c r="S24">
        <v>1.46</v>
      </c>
      <c r="T24">
        <v>1.8125</v>
      </c>
      <c r="U24" s="8">
        <v>1.125</v>
      </c>
      <c r="V24">
        <v>0</v>
      </c>
      <c r="W24">
        <v>0</v>
      </c>
      <c r="X24">
        <v>0</v>
      </c>
      <c r="Y24">
        <v>0</v>
      </c>
      <c r="Z24">
        <v>0</v>
      </c>
      <c r="AA24">
        <v>6.45</v>
      </c>
      <c r="AB24">
        <v>0</v>
      </c>
      <c r="AC24">
        <v>31.3</v>
      </c>
      <c r="AD24">
        <v>0</v>
      </c>
      <c r="AE24">
        <v>0</v>
      </c>
      <c r="AF24">
        <v>0</v>
      </c>
      <c r="AG24">
        <v>2630</v>
      </c>
      <c r="AH24">
        <v>3160</v>
      </c>
      <c r="AI24">
        <v>2960</v>
      </c>
      <c r="AJ24">
        <v>307</v>
      </c>
      <c r="AK24">
        <v>273</v>
      </c>
      <c r="AL24">
        <v>9.09</v>
      </c>
      <c r="AM24">
        <v>305</v>
      </c>
      <c r="AN24">
        <v>75.6</v>
      </c>
      <c r="AO24">
        <v>49.2</v>
      </c>
      <c r="AP24">
        <v>2.92</v>
      </c>
      <c r="AQ24">
        <v>0</v>
      </c>
      <c r="AR24">
        <v>8.98</v>
      </c>
      <c r="AS24">
        <v>32700</v>
      </c>
      <c r="AT24">
        <v>0</v>
      </c>
      <c r="AU24">
        <v>64.2</v>
      </c>
      <c r="AV24">
        <v>191</v>
      </c>
      <c r="AW24">
        <v>58.6</v>
      </c>
      <c r="AX24">
        <v>153</v>
      </c>
      <c r="AY24">
        <v>0</v>
      </c>
      <c r="AZ24">
        <v>0</v>
      </c>
      <c r="BA24">
        <v>0</v>
      </c>
      <c r="BB24">
        <v>0</v>
      </c>
      <c r="BC24" t="b">
        <v>1</v>
      </c>
      <c r="BD24">
        <v>1151.2499695022902</v>
      </c>
    </row>
    <row r="25" spans="1:56" ht="12.75">
      <c r="A25" t="s">
        <v>8</v>
      </c>
      <c r="B25" s="15" t="s">
        <v>296</v>
      </c>
      <c r="C25" s="3" t="s">
        <v>296</v>
      </c>
      <c r="D25" s="7" t="s">
        <v>297</v>
      </c>
      <c r="E25" s="4" t="s">
        <v>57</v>
      </c>
      <c r="F25" s="16">
        <v>111</v>
      </c>
      <c r="G25">
        <v>32.7</v>
      </c>
      <c r="H25">
        <v>21.5</v>
      </c>
      <c r="I25">
        <v>0</v>
      </c>
      <c r="J25">
        <v>0</v>
      </c>
      <c r="K25">
        <v>12.3</v>
      </c>
      <c r="L25">
        <v>0</v>
      </c>
      <c r="M25">
        <v>0</v>
      </c>
      <c r="N25">
        <v>0.55</v>
      </c>
      <c r="O25">
        <v>0.875</v>
      </c>
      <c r="P25">
        <v>0</v>
      </c>
      <c r="Q25">
        <v>0</v>
      </c>
      <c r="R25">
        <v>0</v>
      </c>
      <c r="S25">
        <v>1.38</v>
      </c>
      <c r="T25">
        <v>1.75</v>
      </c>
      <c r="U25" s="8">
        <v>1.125</v>
      </c>
      <c r="V25">
        <v>0</v>
      </c>
      <c r="W25">
        <v>0</v>
      </c>
      <c r="X25">
        <v>0</v>
      </c>
      <c r="Y25">
        <v>0</v>
      </c>
      <c r="Z25">
        <v>0</v>
      </c>
      <c r="AA25">
        <v>7.05</v>
      </c>
      <c r="AB25">
        <v>0</v>
      </c>
      <c r="AC25">
        <v>34.1</v>
      </c>
      <c r="AD25">
        <v>0</v>
      </c>
      <c r="AE25">
        <v>0</v>
      </c>
      <c r="AF25">
        <v>55.3</v>
      </c>
      <c r="AG25">
        <v>2400</v>
      </c>
      <c r="AH25">
        <v>4510</v>
      </c>
      <c r="AI25">
        <v>2670</v>
      </c>
      <c r="AJ25">
        <v>279</v>
      </c>
      <c r="AK25">
        <v>249</v>
      </c>
      <c r="AL25">
        <v>9.05</v>
      </c>
      <c r="AM25">
        <v>274</v>
      </c>
      <c r="AN25">
        <v>68.2</v>
      </c>
      <c r="AO25">
        <v>44.5</v>
      </c>
      <c r="AP25">
        <v>2.9</v>
      </c>
      <c r="AQ25">
        <v>0</v>
      </c>
      <c r="AR25">
        <v>6.83</v>
      </c>
      <c r="AS25">
        <v>29200</v>
      </c>
      <c r="AT25">
        <v>0</v>
      </c>
      <c r="AU25">
        <v>63.7</v>
      </c>
      <c r="AV25">
        <v>172</v>
      </c>
      <c r="AW25">
        <v>53.2</v>
      </c>
      <c r="AX25">
        <v>138</v>
      </c>
      <c r="AY25">
        <v>0</v>
      </c>
      <c r="AZ25">
        <v>0</v>
      </c>
      <c r="BA25">
        <v>0</v>
      </c>
      <c r="BB25">
        <v>0</v>
      </c>
      <c r="BC25" t="b">
        <v>1</v>
      </c>
      <c r="BD25">
        <v>995.7090069738072</v>
      </c>
    </row>
    <row r="26" spans="1:56" ht="12.75">
      <c r="A26" t="s">
        <v>8</v>
      </c>
      <c r="B26" s="15" t="s">
        <v>298</v>
      </c>
      <c r="C26" s="3" t="s">
        <v>298</v>
      </c>
      <c r="D26" s="7" t="s">
        <v>299</v>
      </c>
      <c r="E26" s="4" t="s">
        <v>57</v>
      </c>
      <c r="F26" s="16">
        <v>101</v>
      </c>
      <c r="G26">
        <v>29.8</v>
      </c>
      <c r="H26">
        <v>21.4</v>
      </c>
      <c r="I26">
        <v>0</v>
      </c>
      <c r="J26">
        <v>0</v>
      </c>
      <c r="K26">
        <v>12.3</v>
      </c>
      <c r="L26">
        <v>0</v>
      </c>
      <c r="M26">
        <v>0</v>
      </c>
      <c r="N26">
        <v>0.5</v>
      </c>
      <c r="O26">
        <v>0.8</v>
      </c>
      <c r="P26">
        <v>0</v>
      </c>
      <c r="Q26">
        <v>0</v>
      </c>
      <c r="R26">
        <v>0</v>
      </c>
      <c r="S26">
        <v>1.3</v>
      </c>
      <c r="T26">
        <v>1.6875</v>
      </c>
      <c r="U26" s="8">
        <v>1.0625</v>
      </c>
      <c r="V26">
        <v>0</v>
      </c>
      <c r="W26">
        <v>0</v>
      </c>
      <c r="X26">
        <v>0</v>
      </c>
      <c r="Y26">
        <v>0</v>
      </c>
      <c r="Z26">
        <v>0</v>
      </c>
      <c r="AA26">
        <v>7.68</v>
      </c>
      <c r="AB26">
        <v>0</v>
      </c>
      <c r="AC26">
        <v>37.5</v>
      </c>
      <c r="AD26">
        <v>0</v>
      </c>
      <c r="AE26">
        <v>0</v>
      </c>
      <c r="AF26">
        <v>45.7</v>
      </c>
      <c r="AG26">
        <v>2200</v>
      </c>
      <c r="AH26">
        <v>6400</v>
      </c>
      <c r="AI26">
        <v>2420</v>
      </c>
      <c r="AJ26">
        <v>253</v>
      </c>
      <c r="AK26">
        <v>227</v>
      </c>
      <c r="AL26">
        <v>9.02</v>
      </c>
      <c r="AM26">
        <v>248</v>
      </c>
      <c r="AN26">
        <v>61.7</v>
      </c>
      <c r="AO26">
        <v>40.3</v>
      </c>
      <c r="AP26">
        <v>2.89</v>
      </c>
      <c r="AQ26">
        <v>0</v>
      </c>
      <c r="AR26">
        <v>5.21</v>
      </c>
      <c r="AS26">
        <v>26200</v>
      </c>
      <c r="AT26">
        <v>0</v>
      </c>
      <c r="AU26">
        <v>63.2</v>
      </c>
      <c r="AV26">
        <v>155</v>
      </c>
      <c r="AW26">
        <v>48.5</v>
      </c>
      <c r="AX26">
        <v>125</v>
      </c>
      <c r="AY26">
        <v>0</v>
      </c>
      <c r="AZ26">
        <v>0</v>
      </c>
      <c r="BA26">
        <v>0</v>
      </c>
      <c r="BB26">
        <v>0</v>
      </c>
      <c r="BC26" t="b">
        <v>1</v>
      </c>
      <c r="BD26">
        <v>855.1195076552806</v>
      </c>
    </row>
    <row r="27" spans="1:56" ht="12.75">
      <c r="A27" t="s">
        <v>8</v>
      </c>
      <c r="B27" s="15" t="s">
        <v>300</v>
      </c>
      <c r="C27" s="3" t="s">
        <v>300</v>
      </c>
      <c r="D27" s="7" t="s">
        <v>301</v>
      </c>
      <c r="E27" s="4" t="s">
        <v>57</v>
      </c>
      <c r="F27" s="16">
        <v>93</v>
      </c>
      <c r="G27">
        <v>27.3</v>
      </c>
      <c r="H27">
        <v>21.6</v>
      </c>
      <c r="I27">
        <v>0</v>
      </c>
      <c r="J27">
        <v>0</v>
      </c>
      <c r="K27">
        <v>8.42</v>
      </c>
      <c r="L27">
        <v>0</v>
      </c>
      <c r="M27">
        <v>0</v>
      </c>
      <c r="N27">
        <v>0.58</v>
      </c>
      <c r="O27">
        <v>0.93</v>
      </c>
      <c r="P27">
        <v>0</v>
      </c>
      <c r="Q27">
        <v>0</v>
      </c>
      <c r="R27">
        <v>0</v>
      </c>
      <c r="S27">
        <v>1.43</v>
      </c>
      <c r="T27">
        <v>1.625</v>
      </c>
      <c r="U27" s="8">
        <v>0.9375</v>
      </c>
      <c r="V27">
        <v>0</v>
      </c>
      <c r="W27">
        <v>0</v>
      </c>
      <c r="X27">
        <v>0</v>
      </c>
      <c r="Y27">
        <v>0</v>
      </c>
      <c r="Z27">
        <v>0</v>
      </c>
      <c r="AA27">
        <v>4.53</v>
      </c>
      <c r="AB27">
        <v>0</v>
      </c>
      <c r="AC27">
        <v>32.3</v>
      </c>
      <c r="AD27">
        <v>0</v>
      </c>
      <c r="AE27">
        <v>0</v>
      </c>
      <c r="AF27">
        <v>61.5</v>
      </c>
      <c r="AG27">
        <v>2680</v>
      </c>
      <c r="AH27">
        <v>3460</v>
      </c>
      <c r="AI27">
        <v>2070</v>
      </c>
      <c r="AJ27">
        <v>221</v>
      </c>
      <c r="AK27">
        <v>192</v>
      </c>
      <c r="AL27">
        <v>8.7</v>
      </c>
      <c r="AM27">
        <v>92.9</v>
      </c>
      <c r="AN27">
        <v>34.7</v>
      </c>
      <c r="AO27">
        <v>22.1</v>
      </c>
      <c r="AP27">
        <v>1.84</v>
      </c>
      <c r="AQ27">
        <v>0</v>
      </c>
      <c r="AR27">
        <v>6.03</v>
      </c>
      <c r="AS27">
        <v>9940</v>
      </c>
      <c r="AT27">
        <v>0</v>
      </c>
      <c r="AU27">
        <v>43.6</v>
      </c>
      <c r="AV27">
        <v>85.3</v>
      </c>
      <c r="AW27">
        <v>37.7</v>
      </c>
      <c r="AX27">
        <v>109</v>
      </c>
      <c r="AY27">
        <v>0</v>
      </c>
      <c r="AZ27">
        <v>0</v>
      </c>
      <c r="BA27">
        <v>0</v>
      </c>
      <c r="BB27">
        <v>0</v>
      </c>
      <c r="BC27" t="b">
        <v>1</v>
      </c>
      <c r="BD27">
        <v>482.95185668787207</v>
      </c>
    </row>
    <row r="28" spans="1:56" ht="12.75">
      <c r="A28" t="s">
        <v>8</v>
      </c>
      <c r="B28" s="15" t="s">
        <v>302</v>
      </c>
      <c r="C28" s="3" t="s">
        <v>302</v>
      </c>
      <c r="D28" s="7" t="s">
        <v>303</v>
      </c>
      <c r="E28" s="4" t="s">
        <v>57</v>
      </c>
      <c r="F28" s="16">
        <v>83</v>
      </c>
      <c r="G28">
        <v>24.3</v>
      </c>
      <c r="H28">
        <v>21.4</v>
      </c>
      <c r="I28">
        <v>0</v>
      </c>
      <c r="J28">
        <v>0</v>
      </c>
      <c r="K28">
        <v>8.36</v>
      </c>
      <c r="L28">
        <v>0</v>
      </c>
      <c r="M28">
        <v>0</v>
      </c>
      <c r="N28">
        <v>0.515</v>
      </c>
      <c r="O28">
        <v>0.835</v>
      </c>
      <c r="P28">
        <v>0</v>
      </c>
      <c r="Q28">
        <v>0</v>
      </c>
      <c r="R28">
        <v>0</v>
      </c>
      <c r="S28">
        <v>1.34</v>
      </c>
      <c r="T28">
        <v>1.5</v>
      </c>
      <c r="U28" s="8">
        <v>0.875</v>
      </c>
      <c r="V28">
        <v>0</v>
      </c>
      <c r="W28">
        <v>0</v>
      </c>
      <c r="X28">
        <v>0</v>
      </c>
      <c r="Y28">
        <v>0</v>
      </c>
      <c r="Z28">
        <v>0</v>
      </c>
      <c r="AA28">
        <v>5</v>
      </c>
      <c r="AB28">
        <v>0</v>
      </c>
      <c r="AC28">
        <v>36.4</v>
      </c>
      <c r="AD28">
        <v>0</v>
      </c>
      <c r="AE28">
        <v>0</v>
      </c>
      <c r="AF28">
        <v>48.5</v>
      </c>
      <c r="AG28">
        <v>2400</v>
      </c>
      <c r="AH28">
        <v>5250</v>
      </c>
      <c r="AI28">
        <v>1830</v>
      </c>
      <c r="AJ28">
        <v>196</v>
      </c>
      <c r="AK28">
        <v>171</v>
      </c>
      <c r="AL28">
        <v>8.67</v>
      </c>
      <c r="AM28">
        <v>81.4</v>
      </c>
      <c r="AN28">
        <v>30.5</v>
      </c>
      <c r="AO28">
        <v>19.5</v>
      </c>
      <c r="AP28">
        <v>1.83</v>
      </c>
      <c r="AQ28">
        <v>0</v>
      </c>
      <c r="AR28">
        <v>4.34</v>
      </c>
      <c r="AS28">
        <v>8630</v>
      </c>
      <c r="AT28">
        <v>0</v>
      </c>
      <c r="AU28">
        <v>43</v>
      </c>
      <c r="AV28">
        <v>75</v>
      </c>
      <c r="AW28">
        <v>33.7</v>
      </c>
      <c r="AX28">
        <v>97</v>
      </c>
      <c r="AY28">
        <v>0</v>
      </c>
      <c r="AZ28">
        <v>0</v>
      </c>
      <c r="BA28">
        <v>0</v>
      </c>
      <c r="BB28">
        <v>0</v>
      </c>
      <c r="BC28" t="b">
        <v>1</v>
      </c>
      <c r="BD28">
        <v>389.60562499356735</v>
      </c>
    </row>
    <row r="29" spans="1:56" ht="12.75">
      <c r="A29" t="s">
        <v>8</v>
      </c>
      <c r="B29" s="15" t="s">
        <v>304</v>
      </c>
      <c r="C29" s="3" t="s">
        <v>304</v>
      </c>
      <c r="D29" s="7" t="s">
        <v>305</v>
      </c>
      <c r="E29" s="4" t="s">
        <v>57</v>
      </c>
      <c r="F29" s="16">
        <v>73</v>
      </c>
      <c r="G29">
        <v>21.5</v>
      </c>
      <c r="H29">
        <v>21.2</v>
      </c>
      <c r="I29">
        <v>0</v>
      </c>
      <c r="J29">
        <v>0</v>
      </c>
      <c r="K29">
        <v>8.3</v>
      </c>
      <c r="L29">
        <v>0</v>
      </c>
      <c r="M29">
        <v>0</v>
      </c>
      <c r="N29">
        <v>0.455</v>
      </c>
      <c r="O29">
        <v>0.74</v>
      </c>
      <c r="P29">
        <v>0</v>
      </c>
      <c r="Q29">
        <v>0</v>
      </c>
      <c r="R29">
        <v>0</v>
      </c>
      <c r="S29">
        <v>1.24</v>
      </c>
      <c r="T29">
        <v>1.4375</v>
      </c>
      <c r="U29" s="8">
        <v>0.875</v>
      </c>
      <c r="V29">
        <v>0</v>
      </c>
      <c r="W29">
        <v>0</v>
      </c>
      <c r="X29">
        <v>0</v>
      </c>
      <c r="Y29">
        <v>0</v>
      </c>
      <c r="Z29">
        <v>0</v>
      </c>
      <c r="AA29">
        <v>5.6</v>
      </c>
      <c r="AB29">
        <v>0</v>
      </c>
      <c r="AC29">
        <v>41.2</v>
      </c>
      <c r="AD29">
        <v>0</v>
      </c>
      <c r="AE29">
        <v>0</v>
      </c>
      <c r="AF29">
        <v>37.9</v>
      </c>
      <c r="AG29">
        <v>2140</v>
      </c>
      <c r="AH29">
        <v>8380</v>
      </c>
      <c r="AI29">
        <v>1600</v>
      </c>
      <c r="AJ29">
        <v>172</v>
      </c>
      <c r="AK29">
        <v>151</v>
      </c>
      <c r="AL29">
        <v>8.64</v>
      </c>
      <c r="AM29">
        <v>70.6</v>
      </c>
      <c r="AN29">
        <v>26.6</v>
      </c>
      <c r="AO29">
        <v>17</v>
      </c>
      <c r="AP29">
        <v>1.81</v>
      </c>
      <c r="AQ29">
        <v>0</v>
      </c>
      <c r="AR29">
        <v>3.02</v>
      </c>
      <c r="AS29">
        <v>7420</v>
      </c>
      <c r="AT29">
        <v>0</v>
      </c>
      <c r="AU29">
        <v>42.5</v>
      </c>
      <c r="AV29">
        <v>65.2</v>
      </c>
      <c r="AW29">
        <v>29.7</v>
      </c>
      <c r="AX29">
        <v>85.1</v>
      </c>
      <c r="AY29">
        <v>0</v>
      </c>
      <c r="AZ29">
        <v>0</v>
      </c>
      <c r="BA29">
        <v>0</v>
      </c>
      <c r="BB29">
        <v>0</v>
      </c>
      <c r="BC29" t="b">
        <v>1</v>
      </c>
      <c r="BD29">
        <v>310.5058619148389</v>
      </c>
    </row>
    <row r="30" spans="1:56" ht="12.75">
      <c r="A30" t="s">
        <v>8</v>
      </c>
      <c r="B30" s="15" t="s">
        <v>306</v>
      </c>
      <c r="C30" s="3" t="s">
        <v>306</v>
      </c>
      <c r="D30" s="7" t="s">
        <v>307</v>
      </c>
      <c r="E30" s="4" t="s">
        <v>57</v>
      </c>
      <c r="F30" s="16">
        <v>68</v>
      </c>
      <c r="G30">
        <v>20</v>
      </c>
      <c r="H30">
        <v>21.1</v>
      </c>
      <c r="I30">
        <v>0</v>
      </c>
      <c r="J30">
        <v>0</v>
      </c>
      <c r="K30">
        <v>8.27</v>
      </c>
      <c r="L30">
        <v>0</v>
      </c>
      <c r="M30">
        <v>0</v>
      </c>
      <c r="N30">
        <v>0.43</v>
      </c>
      <c r="O30">
        <v>0.685</v>
      </c>
      <c r="P30">
        <v>0</v>
      </c>
      <c r="Q30">
        <v>0</v>
      </c>
      <c r="R30">
        <v>0</v>
      </c>
      <c r="S30">
        <v>1.19</v>
      </c>
      <c r="T30">
        <v>1.375</v>
      </c>
      <c r="U30" s="8">
        <v>0.875</v>
      </c>
      <c r="V30">
        <v>0</v>
      </c>
      <c r="W30">
        <v>0</v>
      </c>
      <c r="X30">
        <v>0</v>
      </c>
      <c r="Y30">
        <v>0</v>
      </c>
      <c r="Z30">
        <v>0</v>
      </c>
      <c r="AA30">
        <v>6.04</v>
      </c>
      <c r="AB30">
        <v>0</v>
      </c>
      <c r="AC30">
        <v>43.6</v>
      </c>
      <c r="AD30">
        <v>0</v>
      </c>
      <c r="AE30">
        <v>0</v>
      </c>
      <c r="AF30">
        <v>33.8</v>
      </c>
      <c r="AG30">
        <v>2000</v>
      </c>
      <c r="AH30">
        <v>10900</v>
      </c>
      <c r="AI30">
        <v>1480</v>
      </c>
      <c r="AJ30">
        <v>160</v>
      </c>
      <c r="AK30">
        <v>140</v>
      </c>
      <c r="AL30">
        <v>8.6</v>
      </c>
      <c r="AM30">
        <v>64.7</v>
      </c>
      <c r="AN30">
        <v>24.4</v>
      </c>
      <c r="AO30">
        <v>15.7</v>
      </c>
      <c r="AP30">
        <v>1.8</v>
      </c>
      <c r="AQ30">
        <v>0</v>
      </c>
      <c r="AR30">
        <v>2.45</v>
      </c>
      <c r="AS30">
        <v>6760</v>
      </c>
      <c r="AT30">
        <v>0</v>
      </c>
      <c r="AU30">
        <v>42.3</v>
      </c>
      <c r="AV30">
        <v>59.9</v>
      </c>
      <c r="AW30">
        <v>27.4</v>
      </c>
      <c r="AX30">
        <v>78.9</v>
      </c>
      <c r="AY30">
        <v>0</v>
      </c>
      <c r="AZ30">
        <v>0</v>
      </c>
      <c r="BA30">
        <v>0</v>
      </c>
      <c r="BB30">
        <v>0</v>
      </c>
      <c r="BC30" t="b">
        <v>1</v>
      </c>
      <c r="BD30">
        <v>271.3767953110505</v>
      </c>
    </row>
    <row r="31" spans="1:56" ht="12.75">
      <c r="A31" t="s">
        <v>8</v>
      </c>
      <c r="B31" s="15" t="s">
        <v>308</v>
      </c>
      <c r="C31" s="3" t="s">
        <v>308</v>
      </c>
      <c r="D31" s="7" t="s">
        <v>309</v>
      </c>
      <c r="E31" s="4" t="s">
        <v>57</v>
      </c>
      <c r="F31" s="16">
        <v>62</v>
      </c>
      <c r="G31">
        <v>18.3</v>
      </c>
      <c r="H31">
        <v>21</v>
      </c>
      <c r="I31">
        <v>0</v>
      </c>
      <c r="J31">
        <v>0</v>
      </c>
      <c r="K31">
        <v>8.24</v>
      </c>
      <c r="L31">
        <v>0</v>
      </c>
      <c r="M31">
        <v>0</v>
      </c>
      <c r="N31">
        <v>0.4</v>
      </c>
      <c r="O31">
        <v>0.615</v>
      </c>
      <c r="P31">
        <v>0</v>
      </c>
      <c r="Q31">
        <v>0</v>
      </c>
      <c r="R31">
        <v>0</v>
      </c>
      <c r="S31">
        <v>1.12</v>
      </c>
      <c r="T31">
        <v>1.3125</v>
      </c>
      <c r="U31" s="8">
        <v>0.8125</v>
      </c>
      <c r="V31">
        <v>0</v>
      </c>
      <c r="W31">
        <v>0</v>
      </c>
      <c r="X31">
        <v>0</v>
      </c>
      <c r="Y31">
        <v>0</v>
      </c>
      <c r="Z31">
        <v>0</v>
      </c>
      <c r="AA31">
        <v>6.7</v>
      </c>
      <c r="AB31">
        <v>0</v>
      </c>
      <c r="AC31">
        <v>46.9</v>
      </c>
      <c r="AD31">
        <v>0</v>
      </c>
      <c r="AE31">
        <v>0</v>
      </c>
      <c r="AF31">
        <v>29.3</v>
      </c>
      <c r="AG31">
        <v>1820</v>
      </c>
      <c r="AH31">
        <v>15900</v>
      </c>
      <c r="AI31">
        <v>1330</v>
      </c>
      <c r="AJ31">
        <v>144</v>
      </c>
      <c r="AK31">
        <v>127</v>
      </c>
      <c r="AL31">
        <v>8.54</v>
      </c>
      <c r="AM31">
        <v>57.5</v>
      </c>
      <c r="AN31">
        <v>21.7</v>
      </c>
      <c r="AO31">
        <v>14</v>
      </c>
      <c r="AP31">
        <v>1.77</v>
      </c>
      <c r="AQ31">
        <v>0</v>
      </c>
      <c r="AR31">
        <v>1.83</v>
      </c>
      <c r="AS31">
        <v>5970</v>
      </c>
      <c r="AT31">
        <v>0</v>
      </c>
      <c r="AU31">
        <v>42</v>
      </c>
      <c r="AV31">
        <v>53.2</v>
      </c>
      <c r="AW31">
        <v>24.6</v>
      </c>
      <c r="AX31">
        <v>71.1</v>
      </c>
      <c r="AY31">
        <v>0</v>
      </c>
      <c r="AZ31">
        <v>0</v>
      </c>
      <c r="BA31">
        <v>0</v>
      </c>
      <c r="BB31">
        <v>0</v>
      </c>
      <c r="BC31" t="b">
        <v>1</v>
      </c>
      <c r="BD31">
        <v>224.93162058469423</v>
      </c>
    </row>
    <row r="32" spans="1:56" ht="12.75">
      <c r="A32" t="s">
        <v>8</v>
      </c>
      <c r="B32" s="15" t="s">
        <v>310</v>
      </c>
      <c r="C32" s="3" t="s">
        <v>310</v>
      </c>
      <c r="D32" s="7" t="s">
        <v>311</v>
      </c>
      <c r="E32" s="4" t="s">
        <v>57</v>
      </c>
      <c r="F32" s="16">
        <v>55</v>
      </c>
      <c r="G32">
        <v>16.2</v>
      </c>
      <c r="H32">
        <v>20.8</v>
      </c>
      <c r="I32">
        <v>0</v>
      </c>
      <c r="J32">
        <v>0</v>
      </c>
      <c r="K32">
        <v>8.22</v>
      </c>
      <c r="L32">
        <v>0</v>
      </c>
      <c r="M32">
        <v>0</v>
      </c>
      <c r="N32">
        <v>0.375</v>
      </c>
      <c r="O32">
        <v>0.522</v>
      </c>
      <c r="P32">
        <v>0</v>
      </c>
      <c r="Q32">
        <v>0</v>
      </c>
      <c r="R32">
        <v>0</v>
      </c>
      <c r="S32">
        <v>1.02</v>
      </c>
      <c r="T32">
        <v>1.1875</v>
      </c>
      <c r="U32" s="8">
        <v>0.8125</v>
      </c>
      <c r="V32">
        <v>0</v>
      </c>
      <c r="W32">
        <v>0</v>
      </c>
      <c r="X32">
        <v>0</v>
      </c>
      <c r="Y32">
        <v>0</v>
      </c>
      <c r="Z32">
        <v>0</v>
      </c>
      <c r="AA32">
        <v>7.87</v>
      </c>
      <c r="AB32">
        <v>0</v>
      </c>
      <c r="AC32">
        <v>50</v>
      </c>
      <c r="AD32">
        <v>0</v>
      </c>
      <c r="AE32">
        <v>0</v>
      </c>
      <c r="AF32">
        <v>25.7</v>
      </c>
      <c r="AG32">
        <v>1630</v>
      </c>
      <c r="AH32">
        <v>25800</v>
      </c>
      <c r="AI32">
        <v>1140</v>
      </c>
      <c r="AJ32">
        <v>126</v>
      </c>
      <c r="AK32">
        <v>110</v>
      </c>
      <c r="AL32">
        <v>8.4</v>
      </c>
      <c r="AM32">
        <v>48.4</v>
      </c>
      <c r="AN32">
        <v>18.4</v>
      </c>
      <c r="AO32">
        <v>11.8</v>
      </c>
      <c r="AP32">
        <v>1.73</v>
      </c>
      <c r="AQ32">
        <v>0</v>
      </c>
      <c r="AR32">
        <v>1.24</v>
      </c>
      <c r="AS32">
        <v>4980</v>
      </c>
      <c r="AT32">
        <v>0</v>
      </c>
      <c r="AU32">
        <v>41.7</v>
      </c>
      <c r="AV32">
        <v>44.7</v>
      </c>
      <c r="AW32">
        <v>20.8</v>
      </c>
      <c r="AX32">
        <v>61.8</v>
      </c>
      <c r="AY32">
        <v>0</v>
      </c>
      <c r="AZ32">
        <v>0</v>
      </c>
      <c r="BA32">
        <v>0</v>
      </c>
      <c r="BB32">
        <v>0</v>
      </c>
      <c r="BC32" t="b">
        <v>1</v>
      </c>
      <c r="BD32">
        <v>176.33723404443688</v>
      </c>
    </row>
    <row r="33" spans="1:56" ht="12.75">
      <c r="A33" t="s">
        <v>8</v>
      </c>
      <c r="B33" s="15" t="s">
        <v>314</v>
      </c>
      <c r="C33" s="3" t="s">
        <v>314</v>
      </c>
      <c r="D33" s="7" t="s">
        <v>315</v>
      </c>
      <c r="E33" s="4" t="s">
        <v>57</v>
      </c>
      <c r="F33" s="16">
        <v>57</v>
      </c>
      <c r="G33">
        <v>16.7</v>
      </c>
      <c r="H33">
        <v>21.1</v>
      </c>
      <c r="I33">
        <v>0</v>
      </c>
      <c r="J33">
        <v>0</v>
      </c>
      <c r="K33">
        <v>6.56</v>
      </c>
      <c r="L33">
        <v>0</v>
      </c>
      <c r="M33">
        <v>0</v>
      </c>
      <c r="N33">
        <v>0.405</v>
      </c>
      <c r="O33">
        <v>0.65</v>
      </c>
      <c r="P33">
        <v>0</v>
      </c>
      <c r="Q33">
        <v>0</v>
      </c>
      <c r="R33">
        <v>0</v>
      </c>
      <c r="S33">
        <v>1.15</v>
      </c>
      <c r="T33">
        <v>1.3125</v>
      </c>
      <c r="U33" s="8">
        <v>0.8125</v>
      </c>
      <c r="V33">
        <v>0</v>
      </c>
      <c r="W33">
        <v>0</v>
      </c>
      <c r="X33">
        <v>0</v>
      </c>
      <c r="Y33">
        <v>0</v>
      </c>
      <c r="Z33">
        <v>0</v>
      </c>
      <c r="AA33">
        <v>5.04</v>
      </c>
      <c r="AB33">
        <v>0</v>
      </c>
      <c r="AC33">
        <v>46.3</v>
      </c>
      <c r="AD33">
        <v>0</v>
      </c>
      <c r="AE33">
        <v>0</v>
      </c>
      <c r="AF33">
        <v>30</v>
      </c>
      <c r="AG33">
        <v>1960</v>
      </c>
      <c r="AH33">
        <v>13100</v>
      </c>
      <c r="AI33">
        <v>1170</v>
      </c>
      <c r="AJ33">
        <v>129</v>
      </c>
      <c r="AK33">
        <v>111</v>
      </c>
      <c r="AL33">
        <v>8.36</v>
      </c>
      <c r="AM33">
        <v>30.6</v>
      </c>
      <c r="AN33">
        <v>14.8</v>
      </c>
      <c r="AO33">
        <v>9.35</v>
      </c>
      <c r="AP33">
        <v>1.35</v>
      </c>
      <c r="AQ33">
        <v>0</v>
      </c>
      <c r="AR33">
        <v>1.77</v>
      </c>
      <c r="AS33">
        <v>3190</v>
      </c>
      <c r="AT33">
        <v>0</v>
      </c>
      <c r="AU33">
        <v>33.4</v>
      </c>
      <c r="AV33">
        <v>35.6</v>
      </c>
      <c r="AW33">
        <v>20.4</v>
      </c>
      <c r="AX33">
        <v>63.2</v>
      </c>
      <c r="AY33">
        <v>0</v>
      </c>
      <c r="AZ33">
        <v>0</v>
      </c>
      <c r="BA33">
        <v>0</v>
      </c>
      <c r="BB33">
        <v>0</v>
      </c>
      <c r="BC33" t="b">
        <v>1</v>
      </c>
      <c r="BD33">
        <v>150.9491195771583</v>
      </c>
    </row>
    <row r="34" spans="1:56" ht="12.75">
      <c r="A34" t="s">
        <v>8</v>
      </c>
      <c r="B34" s="15" t="s">
        <v>316</v>
      </c>
      <c r="C34" s="3" t="s">
        <v>316</v>
      </c>
      <c r="D34" s="7" t="s">
        <v>317</v>
      </c>
      <c r="E34" s="4" t="s">
        <v>57</v>
      </c>
      <c r="F34" s="16">
        <v>50</v>
      </c>
      <c r="G34">
        <v>14.7</v>
      </c>
      <c r="H34">
        <v>20.8</v>
      </c>
      <c r="I34">
        <v>0</v>
      </c>
      <c r="J34">
        <v>0</v>
      </c>
      <c r="K34">
        <v>6.53</v>
      </c>
      <c r="L34">
        <v>0</v>
      </c>
      <c r="M34">
        <v>0</v>
      </c>
      <c r="N34">
        <v>0.38</v>
      </c>
      <c r="O34">
        <v>0.535</v>
      </c>
      <c r="P34">
        <v>0</v>
      </c>
      <c r="Q34">
        <v>0</v>
      </c>
      <c r="R34">
        <v>0</v>
      </c>
      <c r="S34">
        <v>1.04</v>
      </c>
      <c r="T34">
        <v>1.25</v>
      </c>
      <c r="U34" s="8">
        <v>0.8125</v>
      </c>
      <c r="V34">
        <v>0</v>
      </c>
      <c r="W34">
        <v>0</v>
      </c>
      <c r="X34">
        <v>0</v>
      </c>
      <c r="Y34">
        <v>0</v>
      </c>
      <c r="Z34">
        <v>0</v>
      </c>
      <c r="AA34">
        <v>6.1</v>
      </c>
      <c r="AB34">
        <v>0</v>
      </c>
      <c r="AC34">
        <v>49.4</v>
      </c>
      <c r="AD34">
        <v>0</v>
      </c>
      <c r="AE34">
        <v>0</v>
      </c>
      <c r="AF34">
        <v>26.4</v>
      </c>
      <c r="AG34">
        <v>1730</v>
      </c>
      <c r="AH34">
        <v>22600</v>
      </c>
      <c r="AI34">
        <v>984</v>
      </c>
      <c r="AJ34">
        <v>110</v>
      </c>
      <c r="AK34">
        <v>94.5</v>
      </c>
      <c r="AL34">
        <v>8.18</v>
      </c>
      <c r="AM34">
        <v>24.9</v>
      </c>
      <c r="AN34">
        <v>12.2</v>
      </c>
      <c r="AO34">
        <v>7.64</v>
      </c>
      <c r="AP34">
        <v>1.3</v>
      </c>
      <c r="AQ34">
        <v>0</v>
      </c>
      <c r="AR34">
        <v>1.14</v>
      </c>
      <c r="AS34">
        <v>2560</v>
      </c>
      <c r="AT34">
        <v>0</v>
      </c>
      <c r="AU34">
        <v>33.1</v>
      </c>
      <c r="AV34">
        <v>28.9</v>
      </c>
      <c r="AW34">
        <v>16.7</v>
      </c>
      <c r="AX34">
        <v>54</v>
      </c>
      <c r="AY34">
        <v>0</v>
      </c>
      <c r="AZ34">
        <v>0</v>
      </c>
      <c r="BA34">
        <v>0</v>
      </c>
      <c r="BB34">
        <v>0</v>
      </c>
      <c r="BC34" t="b">
        <v>1</v>
      </c>
      <c r="BD34">
        <v>111.63378568322867</v>
      </c>
    </row>
    <row r="35" spans="1:56" ht="12.75">
      <c r="A35" t="s">
        <v>8</v>
      </c>
      <c r="B35" s="15" t="s">
        <v>320</v>
      </c>
      <c r="C35" s="3" t="s">
        <v>320</v>
      </c>
      <c r="D35" s="7" t="s">
        <v>321</v>
      </c>
      <c r="E35" s="4" t="s">
        <v>57</v>
      </c>
      <c r="F35" s="16">
        <v>175</v>
      </c>
      <c r="G35">
        <v>51.3</v>
      </c>
      <c r="H35">
        <v>20</v>
      </c>
      <c r="I35">
        <v>0</v>
      </c>
      <c r="J35">
        <v>0</v>
      </c>
      <c r="K35">
        <v>11.4</v>
      </c>
      <c r="L35">
        <v>0</v>
      </c>
      <c r="M35">
        <v>0</v>
      </c>
      <c r="N35">
        <v>0.89</v>
      </c>
      <c r="O35">
        <v>1.59</v>
      </c>
      <c r="P35">
        <v>0</v>
      </c>
      <c r="Q35">
        <v>0</v>
      </c>
      <c r="R35">
        <v>0</v>
      </c>
      <c r="S35">
        <v>1.99</v>
      </c>
      <c r="T35">
        <v>2.4375</v>
      </c>
      <c r="U35" s="8">
        <v>1.25</v>
      </c>
      <c r="V35">
        <v>0</v>
      </c>
      <c r="W35">
        <v>0</v>
      </c>
      <c r="X35">
        <v>0</v>
      </c>
      <c r="Y35">
        <v>0</v>
      </c>
      <c r="Z35">
        <v>0</v>
      </c>
      <c r="AA35">
        <v>3.58</v>
      </c>
      <c r="AB35">
        <v>0</v>
      </c>
      <c r="AC35">
        <v>18</v>
      </c>
      <c r="AD35">
        <v>0</v>
      </c>
      <c r="AE35">
        <v>0</v>
      </c>
      <c r="AF35">
        <v>0</v>
      </c>
      <c r="AG35">
        <v>4850</v>
      </c>
      <c r="AH35">
        <v>281</v>
      </c>
      <c r="AI35">
        <v>3450</v>
      </c>
      <c r="AJ35">
        <v>398</v>
      </c>
      <c r="AK35">
        <v>344</v>
      </c>
      <c r="AL35">
        <v>8.2</v>
      </c>
      <c r="AM35">
        <v>391</v>
      </c>
      <c r="AN35">
        <v>106</v>
      </c>
      <c r="AO35">
        <v>68.8</v>
      </c>
      <c r="AP35">
        <v>2.76</v>
      </c>
      <c r="AQ35">
        <v>0</v>
      </c>
      <c r="AR35">
        <v>33.8</v>
      </c>
      <c r="AS35">
        <v>33300</v>
      </c>
      <c r="AT35">
        <v>0</v>
      </c>
      <c r="AU35">
        <v>52.5</v>
      </c>
      <c r="AV35">
        <v>237</v>
      </c>
      <c r="AW35">
        <v>76.9</v>
      </c>
      <c r="AX35">
        <v>198</v>
      </c>
      <c r="AY35">
        <v>0</v>
      </c>
      <c r="AZ35">
        <v>0</v>
      </c>
      <c r="BA35">
        <v>0</v>
      </c>
      <c r="BB35">
        <v>0</v>
      </c>
      <c r="BC35" t="b">
        <v>1</v>
      </c>
      <c r="BD35">
        <v>1492.4999604622521</v>
      </c>
    </row>
    <row r="36" spans="1:56" ht="12.75">
      <c r="A36" t="s">
        <v>8</v>
      </c>
      <c r="B36" s="15" t="s">
        <v>322</v>
      </c>
      <c r="C36" s="3" t="s">
        <v>322</v>
      </c>
      <c r="D36" s="7" t="s">
        <v>323</v>
      </c>
      <c r="E36" s="4" t="s">
        <v>57</v>
      </c>
      <c r="F36" s="16">
        <v>158</v>
      </c>
      <c r="G36">
        <v>46.3</v>
      </c>
      <c r="H36">
        <v>19.7</v>
      </c>
      <c r="I36">
        <v>0</v>
      </c>
      <c r="J36">
        <v>0</v>
      </c>
      <c r="K36">
        <v>11.3</v>
      </c>
      <c r="L36">
        <v>0</v>
      </c>
      <c r="M36">
        <v>0</v>
      </c>
      <c r="N36">
        <v>0.81</v>
      </c>
      <c r="O36">
        <v>1.44</v>
      </c>
      <c r="P36">
        <v>0</v>
      </c>
      <c r="Q36">
        <v>0</v>
      </c>
      <c r="R36">
        <v>0</v>
      </c>
      <c r="S36">
        <v>1.84</v>
      </c>
      <c r="T36">
        <v>2.375</v>
      </c>
      <c r="U36" s="8">
        <v>1.25</v>
      </c>
      <c r="V36">
        <v>0</v>
      </c>
      <c r="W36">
        <v>0</v>
      </c>
      <c r="X36">
        <v>0</v>
      </c>
      <c r="Y36">
        <v>0</v>
      </c>
      <c r="Z36">
        <v>0</v>
      </c>
      <c r="AA36">
        <v>3.92</v>
      </c>
      <c r="AB36">
        <v>0</v>
      </c>
      <c r="AC36">
        <v>19.8</v>
      </c>
      <c r="AD36">
        <v>0</v>
      </c>
      <c r="AE36">
        <v>0</v>
      </c>
      <c r="AF36">
        <v>0</v>
      </c>
      <c r="AG36">
        <v>4410</v>
      </c>
      <c r="AH36">
        <v>403</v>
      </c>
      <c r="AI36">
        <v>3060</v>
      </c>
      <c r="AJ36">
        <v>356</v>
      </c>
      <c r="AK36">
        <v>310</v>
      </c>
      <c r="AL36">
        <v>8.12</v>
      </c>
      <c r="AM36">
        <v>347</v>
      </c>
      <c r="AN36">
        <v>94.8</v>
      </c>
      <c r="AO36">
        <v>61.4</v>
      </c>
      <c r="AP36">
        <v>2.74</v>
      </c>
      <c r="AQ36">
        <v>0</v>
      </c>
      <c r="AR36">
        <v>25.2</v>
      </c>
      <c r="AS36">
        <v>29000</v>
      </c>
      <c r="AT36">
        <v>0</v>
      </c>
      <c r="AU36">
        <v>51.6</v>
      </c>
      <c r="AV36">
        <v>210</v>
      </c>
      <c r="AW36">
        <v>69</v>
      </c>
      <c r="AX36">
        <v>177</v>
      </c>
      <c r="AY36">
        <v>0</v>
      </c>
      <c r="AZ36">
        <v>0</v>
      </c>
      <c r="BA36">
        <v>0</v>
      </c>
      <c r="BB36">
        <v>0</v>
      </c>
      <c r="BC36" t="b">
        <v>1</v>
      </c>
      <c r="BD36">
        <v>1334.9999646345773</v>
      </c>
    </row>
    <row r="37" spans="1:56" ht="12.75">
      <c r="A37" t="s">
        <v>8</v>
      </c>
      <c r="B37" s="15" t="s">
        <v>324</v>
      </c>
      <c r="C37" s="3" t="s">
        <v>324</v>
      </c>
      <c r="D37" s="7" t="s">
        <v>325</v>
      </c>
      <c r="E37" s="4" t="s">
        <v>57</v>
      </c>
      <c r="F37" s="16">
        <v>143</v>
      </c>
      <c r="G37">
        <v>42.1</v>
      </c>
      <c r="H37">
        <v>19.5</v>
      </c>
      <c r="I37">
        <v>0</v>
      </c>
      <c r="J37">
        <v>0</v>
      </c>
      <c r="K37">
        <v>11.2</v>
      </c>
      <c r="L37">
        <v>0</v>
      </c>
      <c r="M37">
        <v>0</v>
      </c>
      <c r="N37">
        <v>0.73</v>
      </c>
      <c r="O37">
        <v>1.32</v>
      </c>
      <c r="P37">
        <v>0</v>
      </c>
      <c r="Q37">
        <v>0</v>
      </c>
      <c r="R37">
        <v>0</v>
      </c>
      <c r="S37">
        <v>1.72</v>
      </c>
      <c r="T37">
        <v>2.1875</v>
      </c>
      <c r="U37" s="8">
        <v>1.1875</v>
      </c>
      <c r="V37">
        <v>0</v>
      </c>
      <c r="W37">
        <v>0</v>
      </c>
      <c r="X37">
        <v>0</v>
      </c>
      <c r="Y37">
        <v>0</v>
      </c>
      <c r="Z37">
        <v>0</v>
      </c>
      <c r="AA37">
        <v>4.25</v>
      </c>
      <c r="AB37">
        <v>0</v>
      </c>
      <c r="AC37">
        <v>22</v>
      </c>
      <c r="AD37">
        <v>0</v>
      </c>
      <c r="AE37">
        <v>0</v>
      </c>
      <c r="AF37">
        <v>0</v>
      </c>
      <c r="AG37">
        <v>4040</v>
      </c>
      <c r="AH37">
        <v>568</v>
      </c>
      <c r="AI37">
        <v>2750</v>
      </c>
      <c r="AJ37">
        <v>322</v>
      </c>
      <c r="AK37">
        <v>282</v>
      </c>
      <c r="AL37">
        <v>8.09</v>
      </c>
      <c r="AM37">
        <v>311</v>
      </c>
      <c r="AN37">
        <v>85.4</v>
      </c>
      <c r="AO37">
        <v>55.5</v>
      </c>
      <c r="AP37">
        <v>2.72</v>
      </c>
      <c r="AQ37">
        <v>0</v>
      </c>
      <c r="AR37">
        <v>19.2</v>
      </c>
      <c r="AS37">
        <v>25700</v>
      </c>
      <c r="AT37">
        <v>0</v>
      </c>
      <c r="AU37">
        <v>51</v>
      </c>
      <c r="AV37">
        <v>189</v>
      </c>
      <c r="AW37">
        <v>62.9</v>
      </c>
      <c r="AX37">
        <v>160</v>
      </c>
      <c r="AY37">
        <v>0</v>
      </c>
      <c r="AZ37">
        <v>0</v>
      </c>
      <c r="BA37">
        <v>0</v>
      </c>
      <c r="BB37">
        <v>0</v>
      </c>
      <c r="BC37" t="b">
        <v>1</v>
      </c>
      <c r="BD37">
        <v>1207.4999680121741</v>
      </c>
    </row>
    <row r="38" spans="1:56" ht="12.75">
      <c r="A38" t="s">
        <v>8</v>
      </c>
      <c r="B38" s="15" t="s">
        <v>326</v>
      </c>
      <c r="C38" s="3" t="s">
        <v>326</v>
      </c>
      <c r="D38" s="7" t="s">
        <v>327</v>
      </c>
      <c r="E38" s="4" t="s">
        <v>57</v>
      </c>
      <c r="F38" s="16">
        <v>130</v>
      </c>
      <c r="G38">
        <v>38.2</v>
      </c>
      <c r="H38">
        <v>19.3</v>
      </c>
      <c r="I38">
        <v>0</v>
      </c>
      <c r="J38">
        <v>0</v>
      </c>
      <c r="K38">
        <v>11.2</v>
      </c>
      <c r="L38">
        <v>0</v>
      </c>
      <c r="M38">
        <v>0</v>
      </c>
      <c r="N38">
        <v>0.67</v>
      </c>
      <c r="O38">
        <v>1.2</v>
      </c>
      <c r="P38">
        <v>0</v>
      </c>
      <c r="Q38">
        <v>0</v>
      </c>
      <c r="R38">
        <v>0</v>
      </c>
      <c r="S38">
        <v>1.6</v>
      </c>
      <c r="T38">
        <v>2.0625</v>
      </c>
      <c r="U38" s="8">
        <v>1.1875</v>
      </c>
      <c r="V38">
        <v>0</v>
      </c>
      <c r="W38">
        <v>0</v>
      </c>
      <c r="X38">
        <v>0</v>
      </c>
      <c r="Y38">
        <v>0</v>
      </c>
      <c r="Z38">
        <v>0</v>
      </c>
      <c r="AA38">
        <v>4.65</v>
      </c>
      <c r="AB38">
        <v>0</v>
      </c>
      <c r="AC38">
        <v>23.9</v>
      </c>
      <c r="AD38">
        <v>0</v>
      </c>
      <c r="AE38">
        <v>0</v>
      </c>
      <c r="AF38">
        <v>0</v>
      </c>
      <c r="AG38">
        <v>3680</v>
      </c>
      <c r="AH38">
        <v>810</v>
      </c>
      <c r="AI38">
        <v>2460</v>
      </c>
      <c r="AJ38">
        <v>290</v>
      </c>
      <c r="AK38">
        <v>256</v>
      </c>
      <c r="AL38">
        <v>8.03</v>
      </c>
      <c r="AM38">
        <v>278</v>
      </c>
      <c r="AN38">
        <v>76.7</v>
      </c>
      <c r="AO38">
        <v>49.9</v>
      </c>
      <c r="AP38">
        <v>2.7</v>
      </c>
      <c r="AQ38">
        <v>0</v>
      </c>
      <c r="AR38">
        <v>14.5</v>
      </c>
      <c r="AS38">
        <v>22600</v>
      </c>
      <c r="AT38">
        <v>0</v>
      </c>
      <c r="AU38">
        <v>50.4</v>
      </c>
      <c r="AV38">
        <v>169</v>
      </c>
      <c r="AW38">
        <v>56.8</v>
      </c>
      <c r="AX38">
        <v>145</v>
      </c>
      <c r="AY38">
        <v>0</v>
      </c>
      <c r="AZ38">
        <v>0</v>
      </c>
      <c r="BA38">
        <v>0</v>
      </c>
      <c r="BB38">
        <v>0</v>
      </c>
      <c r="BC38" t="b">
        <v>1</v>
      </c>
      <c r="BD38">
        <v>1087.4999711910882</v>
      </c>
    </row>
    <row r="39" spans="1:56" ht="12.75">
      <c r="A39" t="s">
        <v>8</v>
      </c>
      <c r="B39" s="15" t="s">
        <v>328</v>
      </c>
      <c r="C39" s="3" t="s">
        <v>328</v>
      </c>
      <c r="D39" s="7" t="s">
        <v>329</v>
      </c>
      <c r="E39" s="4" t="s">
        <v>57</v>
      </c>
      <c r="F39" s="16">
        <v>119</v>
      </c>
      <c r="G39">
        <v>35.1</v>
      </c>
      <c r="H39">
        <v>19</v>
      </c>
      <c r="I39">
        <v>0</v>
      </c>
      <c r="J39">
        <v>0</v>
      </c>
      <c r="K39">
        <v>11.3</v>
      </c>
      <c r="L39">
        <v>0</v>
      </c>
      <c r="M39">
        <v>0</v>
      </c>
      <c r="N39">
        <v>0.655</v>
      </c>
      <c r="O39">
        <v>1.06</v>
      </c>
      <c r="P39">
        <v>0</v>
      </c>
      <c r="Q39">
        <v>0</v>
      </c>
      <c r="R39">
        <v>0</v>
      </c>
      <c r="S39">
        <v>1.46</v>
      </c>
      <c r="T39">
        <v>1.9375</v>
      </c>
      <c r="U39" s="8">
        <v>1.1875</v>
      </c>
      <c r="V39">
        <v>0</v>
      </c>
      <c r="W39">
        <v>0</v>
      </c>
      <c r="X39">
        <v>0</v>
      </c>
      <c r="Y39">
        <v>0</v>
      </c>
      <c r="Z39">
        <v>0</v>
      </c>
      <c r="AA39">
        <v>5.31</v>
      </c>
      <c r="AB39">
        <v>0</v>
      </c>
      <c r="AC39">
        <v>24.5</v>
      </c>
      <c r="AD39">
        <v>0</v>
      </c>
      <c r="AE39">
        <v>0</v>
      </c>
      <c r="AF39">
        <v>0</v>
      </c>
      <c r="AG39">
        <v>3340</v>
      </c>
      <c r="AH39">
        <v>1210</v>
      </c>
      <c r="AI39">
        <v>2190</v>
      </c>
      <c r="AJ39">
        <v>262</v>
      </c>
      <c r="AK39">
        <v>231</v>
      </c>
      <c r="AL39">
        <v>7.9</v>
      </c>
      <c r="AM39">
        <v>253</v>
      </c>
      <c r="AN39">
        <v>69.1</v>
      </c>
      <c r="AO39">
        <v>44.9</v>
      </c>
      <c r="AP39">
        <v>2.69</v>
      </c>
      <c r="AQ39">
        <v>0</v>
      </c>
      <c r="AR39">
        <v>10.6</v>
      </c>
      <c r="AS39">
        <v>20300</v>
      </c>
      <c r="AT39">
        <v>0</v>
      </c>
      <c r="AU39">
        <v>50.4</v>
      </c>
      <c r="AV39">
        <v>151</v>
      </c>
      <c r="AW39">
        <v>50.4</v>
      </c>
      <c r="AX39">
        <v>130</v>
      </c>
      <c r="AY39">
        <v>0</v>
      </c>
      <c r="AZ39">
        <v>0</v>
      </c>
      <c r="BA39">
        <v>0</v>
      </c>
      <c r="BB39">
        <v>0</v>
      </c>
      <c r="BC39" t="b">
        <v>1</v>
      </c>
      <c r="BD39">
        <v>982.4999739726385</v>
      </c>
    </row>
    <row r="40" spans="1:56" ht="12.75">
      <c r="A40" t="s">
        <v>8</v>
      </c>
      <c r="B40" s="15" t="s">
        <v>330</v>
      </c>
      <c r="C40" s="3" t="s">
        <v>330</v>
      </c>
      <c r="D40" s="7" t="s">
        <v>331</v>
      </c>
      <c r="E40" s="4" t="s">
        <v>57</v>
      </c>
      <c r="F40" s="16">
        <v>106</v>
      </c>
      <c r="G40">
        <v>31.1</v>
      </c>
      <c r="H40">
        <v>18.7</v>
      </c>
      <c r="I40">
        <v>0</v>
      </c>
      <c r="J40">
        <v>0</v>
      </c>
      <c r="K40">
        <v>11.2</v>
      </c>
      <c r="L40">
        <v>0</v>
      </c>
      <c r="M40">
        <v>0</v>
      </c>
      <c r="N40">
        <v>0.59</v>
      </c>
      <c r="O40">
        <v>0.94</v>
      </c>
      <c r="P40">
        <v>0</v>
      </c>
      <c r="Q40">
        <v>0</v>
      </c>
      <c r="R40">
        <v>0</v>
      </c>
      <c r="S40">
        <v>1.34</v>
      </c>
      <c r="T40">
        <v>1.8125</v>
      </c>
      <c r="U40" s="8">
        <v>1.125</v>
      </c>
      <c r="V40">
        <v>0</v>
      </c>
      <c r="W40">
        <v>0</v>
      </c>
      <c r="X40">
        <v>0</v>
      </c>
      <c r="Y40">
        <v>0</v>
      </c>
      <c r="Z40">
        <v>0</v>
      </c>
      <c r="AA40">
        <v>5.96</v>
      </c>
      <c r="AB40">
        <v>0</v>
      </c>
      <c r="AC40">
        <v>27.2</v>
      </c>
      <c r="AD40">
        <v>0</v>
      </c>
      <c r="AE40">
        <v>0</v>
      </c>
      <c r="AF40">
        <v>0</v>
      </c>
      <c r="AG40">
        <v>2990</v>
      </c>
      <c r="AH40">
        <v>1880</v>
      </c>
      <c r="AI40">
        <v>1910</v>
      </c>
      <c r="AJ40">
        <v>230</v>
      </c>
      <c r="AK40">
        <v>204</v>
      </c>
      <c r="AL40">
        <v>7.84</v>
      </c>
      <c r="AM40">
        <v>220</v>
      </c>
      <c r="AN40">
        <v>60.5</v>
      </c>
      <c r="AO40">
        <v>39.4</v>
      </c>
      <c r="AP40">
        <v>2.66</v>
      </c>
      <c r="AQ40">
        <v>0</v>
      </c>
      <c r="AR40">
        <v>7.48</v>
      </c>
      <c r="AS40">
        <v>17400</v>
      </c>
      <c r="AT40">
        <v>0</v>
      </c>
      <c r="AU40">
        <v>49.8</v>
      </c>
      <c r="AV40">
        <v>131</v>
      </c>
      <c r="AW40">
        <v>44.4</v>
      </c>
      <c r="AX40">
        <v>115</v>
      </c>
      <c r="AY40">
        <v>0</v>
      </c>
      <c r="AZ40">
        <v>0</v>
      </c>
      <c r="BA40">
        <v>0</v>
      </c>
      <c r="BB40">
        <v>0</v>
      </c>
      <c r="BC40" t="b">
        <v>1</v>
      </c>
      <c r="BD40">
        <v>855.9294346467514</v>
      </c>
    </row>
    <row r="41" spans="1:56" ht="12.75">
      <c r="A41" t="s">
        <v>8</v>
      </c>
      <c r="B41" s="15" t="s">
        <v>332</v>
      </c>
      <c r="C41" s="3" t="s">
        <v>332</v>
      </c>
      <c r="D41" s="7" t="s">
        <v>333</v>
      </c>
      <c r="E41" s="4" t="s">
        <v>57</v>
      </c>
      <c r="F41" s="16">
        <v>97</v>
      </c>
      <c r="G41">
        <v>28.5</v>
      </c>
      <c r="H41">
        <v>18.6</v>
      </c>
      <c r="I41">
        <v>0</v>
      </c>
      <c r="J41">
        <v>0</v>
      </c>
      <c r="K41">
        <v>11.1</v>
      </c>
      <c r="L41">
        <v>0</v>
      </c>
      <c r="M41">
        <v>0</v>
      </c>
      <c r="N41">
        <v>0.535</v>
      </c>
      <c r="O41">
        <v>0.87</v>
      </c>
      <c r="P41">
        <v>0</v>
      </c>
      <c r="Q41">
        <v>0</v>
      </c>
      <c r="R41">
        <v>0</v>
      </c>
      <c r="S41">
        <v>1.27</v>
      </c>
      <c r="T41">
        <v>1.75</v>
      </c>
      <c r="U41" s="8">
        <v>1.125</v>
      </c>
      <c r="V41">
        <v>0</v>
      </c>
      <c r="W41">
        <v>0</v>
      </c>
      <c r="X41">
        <v>0</v>
      </c>
      <c r="Y41">
        <v>0</v>
      </c>
      <c r="Z41">
        <v>0</v>
      </c>
      <c r="AA41">
        <v>6.41</v>
      </c>
      <c r="AB41">
        <v>0</v>
      </c>
      <c r="AC41">
        <v>30</v>
      </c>
      <c r="AD41">
        <v>0</v>
      </c>
      <c r="AE41">
        <v>0</v>
      </c>
      <c r="AF41">
        <v>0</v>
      </c>
      <c r="AG41">
        <v>2750</v>
      </c>
      <c r="AH41">
        <v>2580</v>
      </c>
      <c r="AI41">
        <v>1750</v>
      </c>
      <c r="AJ41">
        <v>211</v>
      </c>
      <c r="AK41">
        <v>188</v>
      </c>
      <c r="AL41">
        <v>7.82</v>
      </c>
      <c r="AM41">
        <v>201</v>
      </c>
      <c r="AN41">
        <v>55.3</v>
      </c>
      <c r="AO41">
        <v>36.1</v>
      </c>
      <c r="AP41">
        <v>2.65</v>
      </c>
      <c r="AQ41">
        <v>0</v>
      </c>
      <c r="AR41">
        <v>5.86</v>
      </c>
      <c r="AS41">
        <v>15800</v>
      </c>
      <c r="AT41">
        <v>0</v>
      </c>
      <c r="AU41">
        <v>49.4</v>
      </c>
      <c r="AV41">
        <v>120</v>
      </c>
      <c r="AW41">
        <v>40.9</v>
      </c>
      <c r="AX41">
        <v>105</v>
      </c>
      <c r="AY41">
        <v>0</v>
      </c>
      <c r="AZ41">
        <v>0</v>
      </c>
      <c r="BA41">
        <v>0</v>
      </c>
      <c r="BB41">
        <v>0</v>
      </c>
      <c r="BC41" t="b">
        <v>1</v>
      </c>
      <c r="BD41">
        <v>734.8813904688434</v>
      </c>
    </row>
    <row r="42" spans="1:56" ht="12.75">
      <c r="A42" t="s">
        <v>8</v>
      </c>
      <c r="B42" s="15" t="s">
        <v>334</v>
      </c>
      <c r="C42" s="3" t="s">
        <v>334</v>
      </c>
      <c r="D42" s="7" t="s">
        <v>335</v>
      </c>
      <c r="E42" s="4" t="s">
        <v>57</v>
      </c>
      <c r="F42" s="16">
        <v>86</v>
      </c>
      <c r="G42">
        <v>25.3</v>
      </c>
      <c r="H42">
        <v>18.4</v>
      </c>
      <c r="I42">
        <v>0</v>
      </c>
      <c r="J42">
        <v>0</v>
      </c>
      <c r="K42">
        <v>11.1</v>
      </c>
      <c r="L42">
        <v>0</v>
      </c>
      <c r="M42">
        <v>0</v>
      </c>
      <c r="N42">
        <v>0.48</v>
      </c>
      <c r="O42">
        <v>0.77</v>
      </c>
      <c r="P42">
        <v>0</v>
      </c>
      <c r="Q42">
        <v>0</v>
      </c>
      <c r="R42">
        <v>0</v>
      </c>
      <c r="S42">
        <v>1.17</v>
      </c>
      <c r="T42">
        <v>1.625</v>
      </c>
      <c r="U42" s="8">
        <v>1.0625</v>
      </c>
      <c r="V42">
        <v>0</v>
      </c>
      <c r="W42">
        <v>0</v>
      </c>
      <c r="X42">
        <v>0</v>
      </c>
      <c r="Y42">
        <v>0</v>
      </c>
      <c r="Z42">
        <v>0</v>
      </c>
      <c r="AA42">
        <v>7.2</v>
      </c>
      <c r="AB42">
        <v>0</v>
      </c>
      <c r="AC42">
        <v>33.4</v>
      </c>
      <c r="AD42">
        <v>0</v>
      </c>
      <c r="AE42">
        <v>0</v>
      </c>
      <c r="AF42">
        <v>57.6</v>
      </c>
      <c r="AG42">
        <v>2460</v>
      </c>
      <c r="AH42">
        <v>4060</v>
      </c>
      <c r="AI42">
        <v>1530</v>
      </c>
      <c r="AJ42">
        <v>186</v>
      </c>
      <c r="AK42">
        <v>166</v>
      </c>
      <c r="AL42">
        <v>7.77</v>
      </c>
      <c r="AM42">
        <v>175</v>
      </c>
      <c r="AN42">
        <v>48.4</v>
      </c>
      <c r="AO42">
        <v>31.6</v>
      </c>
      <c r="AP42">
        <v>2.63</v>
      </c>
      <c r="AQ42">
        <v>0</v>
      </c>
      <c r="AR42">
        <v>4.1</v>
      </c>
      <c r="AS42">
        <v>13600</v>
      </c>
      <c r="AT42">
        <v>0</v>
      </c>
      <c r="AU42">
        <v>48.9</v>
      </c>
      <c r="AV42">
        <v>104</v>
      </c>
      <c r="AW42">
        <v>36</v>
      </c>
      <c r="AX42">
        <v>92.3</v>
      </c>
      <c r="AY42">
        <v>0</v>
      </c>
      <c r="AZ42">
        <v>0</v>
      </c>
      <c r="BA42">
        <v>0</v>
      </c>
      <c r="BB42">
        <v>0</v>
      </c>
      <c r="BC42" t="b">
        <v>1</v>
      </c>
      <c r="BD42">
        <v>592.9818453339518</v>
      </c>
    </row>
    <row r="43" spans="1:56" ht="12.75">
      <c r="A43" t="s">
        <v>8</v>
      </c>
      <c r="B43" s="15" t="s">
        <v>336</v>
      </c>
      <c r="C43" s="3" t="s">
        <v>336</v>
      </c>
      <c r="D43" s="7" t="s">
        <v>337</v>
      </c>
      <c r="E43" s="4" t="s">
        <v>57</v>
      </c>
      <c r="F43" s="16">
        <v>76</v>
      </c>
      <c r="G43">
        <v>22.3</v>
      </c>
      <c r="H43">
        <v>18.2</v>
      </c>
      <c r="I43">
        <v>0</v>
      </c>
      <c r="J43">
        <v>0</v>
      </c>
      <c r="K43">
        <v>11</v>
      </c>
      <c r="L43">
        <v>0</v>
      </c>
      <c r="M43">
        <v>0</v>
      </c>
      <c r="N43">
        <v>0.425</v>
      </c>
      <c r="O43">
        <v>0.68</v>
      </c>
      <c r="P43">
        <v>0</v>
      </c>
      <c r="Q43">
        <v>0</v>
      </c>
      <c r="R43">
        <v>0</v>
      </c>
      <c r="S43">
        <v>1.08</v>
      </c>
      <c r="T43">
        <v>1.5625</v>
      </c>
      <c r="U43" s="8">
        <v>1.0625</v>
      </c>
      <c r="V43">
        <v>0</v>
      </c>
      <c r="W43">
        <v>0</v>
      </c>
      <c r="X43">
        <v>0</v>
      </c>
      <c r="Y43">
        <v>0</v>
      </c>
      <c r="Z43">
        <v>0</v>
      </c>
      <c r="AA43">
        <v>8.11</v>
      </c>
      <c r="AB43">
        <v>0</v>
      </c>
      <c r="AC43">
        <v>37.8</v>
      </c>
      <c r="AD43">
        <v>0</v>
      </c>
      <c r="AE43">
        <v>0</v>
      </c>
      <c r="AF43">
        <v>45.2</v>
      </c>
      <c r="AG43">
        <v>2180</v>
      </c>
      <c r="AH43">
        <v>6520</v>
      </c>
      <c r="AI43">
        <v>1330</v>
      </c>
      <c r="AJ43">
        <v>163</v>
      </c>
      <c r="AK43">
        <v>146</v>
      </c>
      <c r="AL43">
        <v>7.73</v>
      </c>
      <c r="AM43">
        <v>152</v>
      </c>
      <c r="AN43">
        <v>42.2</v>
      </c>
      <c r="AO43">
        <v>27.6</v>
      </c>
      <c r="AP43">
        <v>2.61</v>
      </c>
      <c r="AQ43">
        <v>0</v>
      </c>
      <c r="AR43">
        <v>2.83</v>
      </c>
      <c r="AS43">
        <v>11700</v>
      </c>
      <c r="AT43">
        <v>0</v>
      </c>
      <c r="AU43">
        <v>48.4</v>
      </c>
      <c r="AV43">
        <v>90.7</v>
      </c>
      <c r="AW43">
        <v>31.6</v>
      </c>
      <c r="AX43">
        <v>80.9</v>
      </c>
      <c r="AY43">
        <v>0</v>
      </c>
      <c r="AZ43">
        <v>0</v>
      </c>
      <c r="BA43">
        <v>0</v>
      </c>
      <c r="BB43">
        <v>0</v>
      </c>
      <c r="BC43" t="b">
        <v>1</v>
      </c>
      <c r="BD43">
        <v>474.49063063091637</v>
      </c>
    </row>
    <row r="44" spans="1:56" ht="12.75">
      <c r="A44" t="s">
        <v>8</v>
      </c>
      <c r="B44" s="15" t="s">
        <v>338</v>
      </c>
      <c r="C44" s="3" t="s">
        <v>338</v>
      </c>
      <c r="D44" s="7" t="s">
        <v>339</v>
      </c>
      <c r="E44" s="4" t="s">
        <v>57</v>
      </c>
      <c r="F44" s="16">
        <v>71</v>
      </c>
      <c r="G44">
        <v>20.8</v>
      </c>
      <c r="H44">
        <v>18.5</v>
      </c>
      <c r="I44">
        <v>0</v>
      </c>
      <c r="J44">
        <v>0</v>
      </c>
      <c r="K44">
        <v>7.64</v>
      </c>
      <c r="L44">
        <v>0</v>
      </c>
      <c r="M44">
        <v>0</v>
      </c>
      <c r="N44">
        <v>0.495</v>
      </c>
      <c r="O44">
        <v>0.81</v>
      </c>
      <c r="P44">
        <v>0</v>
      </c>
      <c r="Q44">
        <v>0</v>
      </c>
      <c r="R44">
        <v>0</v>
      </c>
      <c r="S44">
        <v>1.21</v>
      </c>
      <c r="T44">
        <v>1.5</v>
      </c>
      <c r="U44" s="8">
        <v>0.875</v>
      </c>
      <c r="V44">
        <v>0</v>
      </c>
      <c r="W44">
        <v>0</v>
      </c>
      <c r="X44">
        <v>0</v>
      </c>
      <c r="Y44">
        <v>0</v>
      </c>
      <c r="Z44">
        <v>0</v>
      </c>
      <c r="AA44">
        <v>4.71</v>
      </c>
      <c r="AB44">
        <v>0</v>
      </c>
      <c r="AC44">
        <v>32.4</v>
      </c>
      <c r="AD44">
        <v>0</v>
      </c>
      <c r="AE44">
        <v>0</v>
      </c>
      <c r="AF44">
        <v>61.3</v>
      </c>
      <c r="AG44">
        <v>2690</v>
      </c>
      <c r="AH44">
        <v>3290</v>
      </c>
      <c r="AI44">
        <v>1170</v>
      </c>
      <c r="AJ44">
        <v>146</v>
      </c>
      <c r="AK44">
        <v>127</v>
      </c>
      <c r="AL44">
        <v>7.5</v>
      </c>
      <c r="AM44">
        <v>60.3</v>
      </c>
      <c r="AN44">
        <v>24.7</v>
      </c>
      <c r="AO44">
        <v>15.8</v>
      </c>
      <c r="AP44">
        <v>1.7</v>
      </c>
      <c r="AQ44">
        <v>0</v>
      </c>
      <c r="AR44">
        <v>3.49</v>
      </c>
      <c r="AS44">
        <v>4700</v>
      </c>
      <c r="AT44">
        <v>0</v>
      </c>
      <c r="AU44">
        <v>33.7</v>
      </c>
      <c r="AV44">
        <v>52.1</v>
      </c>
      <c r="AW44">
        <v>25.5</v>
      </c>
      <c r="AX44">
        <v>72.2</v>
      </c>
      <c r="AY44">
        <v>0</v>
      </c>
      <c r="AZ44">
        <v>0</v>
      </c>
      <c r="BA44">
        <v>0</v>
      </c>
      <c r="BB44">
        <v>0</v>
      </c>
      <c r="BC44" t="b">
        <v>1</v>
      </c>
      <c r="BD44">
        <v>291.6695892039711</v>
      </c>
    </row>
    <row r="45" spans="1:56" ht="12.75">
      <c r="A45" t="s">
        <v>8</v>
      </c>
      <c r="B45" s="15" t="s">
        <v>340</v>
      </c>
      <c r="C45" s="3" t="s">
        <v>340</v>
      </c>
      <c r="D45" s="7" t="s">
        <v>341</v>
      </c>
      <c r="E45" s="4" t="s">
        <v>57</v>
      </c>
      <c r="F45" s="16">
        <v>65</v>
      </c>
      <c r="G45">
        <v>19.1</v>
      </c>
      <c r="H45">
        <v>18.4</v>
      </c>
      <c r="I45">
        <v>0</v>
      </c>
      <c r="J45">
        <v>0</v>
      </c>
      <c r="K45">
        <v>7.59</v>
      </c>
      <c r="L45">
        <v>0</v>
      </c>
      <c r="M45">
        <v>0</v>
      </c>
      <c r="N45">
        <v>0.45</v>
      </c>
      <c r="O45">
        <v>0.75</v>
      </c>
      <c r="P45">
        <v>0</v>
      </c>
      <c r="Q45">
        <v>0</v>
      </c>
      <c r="R45">
        <v>0</v>
      </c>
      <c r="S45">
        <v>1.15</v>
      </c>
      <c r="T45">
        <v>1.4375</v>
      </c>
      <c r="U45" s="8">
        <v>0.875</v>
      </c>
      <c r="V45">
        <v>0</v>
      </c>
      <c r="W45">
        <v>0</v>
      </c>
      <c r="X45">
        <v>0</v>
      </c>
      <c r="Y45">
        <v>0</v>
      </c>
      <c r="Z45">
        <v>0</v>
      </c>
      <c r="AA45">
        <v>5.06</v>
      </c>
      <c r="AB45">
        <v>0</v>
      </c>
      <c r="AC45">
        <v>35.7</v>
      </c>
      <c r="AD45">
        <v>0</v>
      </c>
      <c r="AE45">
        <v>0</v>
      </c>
      <c r="AF45">
        <v>50.6</v>
      </c>
      <c r="AG45">
        <v>2470</v>
      </c>
      <c r="AH45">
        <v>4540</v>
      </c>
      <c r="AI45">
        <v>1070</v>
      </c>
      <c r="AJ45">
        <v>133</v>
      </c>
      <c r="AK45">
        <v>117</v>
      </c>
      <c r="AL45">
        <v>7.49</v>
      </c>
      <c r="AM45">
        <v>54.8</v>
      </c>
      <c r="AN45">
        <v>22.5</v>
      </c>
      <c r="AO45">
        <v>14.4</v>
      </c>
      <c r="AP45">
        <v>1.69</v>
      </c>
      <c r="AQ45">
        <v>0</v>
      </c>
      <c r="AR45">
        <v>2.73</v>
      </c>
      <c r="AS45">
        <v>4240</v>
      </c>
      <c r="AT45">
        <v>0</v>
      </c>
      <c r="AU45">
        <v>33.4</v>
      </c>
      <c r="AV45">
        <v>47.5</v>
      </c>
      <c r="AW45">
        <v>23.6</v>
      </c>
      <c r="AX45">
        <v>66.1</v>
      </c>
      <c r="AY45">
        <v>0</v>
      </c>
      <c r="AZ45">
        <v>0</v>
      </c>
      <c r="BA45">
        <v>0</v>
      </c>
      <c r="BB45">
        <v>0</v>
      </c>
      <c r="BC45" t="b">
        <v>1</v>
      </c>
      <c r="BD45">
        <v>247.8706629656614</v>
      </c>
    </row>
    <row r="46" spans="1:56" ht="12.75">
      <c r="A46" t="s">
        <v>8</v>
      </c>
      <c r="B46" s="15" t="s">
        <v>342</v>
      </c>
      <c r="C46" s="3" t="s">
        <v>342</v>
      </c>
      <c r="D46" s="7" t="s">
        <v>343</v>
      </c>
      <c r="E46" s="4" t="s">
        <v>57</v>
      </c>
      <c r="F46" s="16">
        <v>60</v>
      </c>
      <c r="G46">
        <v>17.6</v>
      </c>
      <c r="H46">
        <v>18.2</v>
      </c>
      <c r="I46">
        <v>0</v>
      </c>
      <c r="J46">
        <v>0</v>
      </c>
      <c r="K46">
        <v>7.56</v>
      </c>
      <c r="L46">
        <v>0</v>
      </c>
      <c r="M46">
        <v>0</v>
      </c>
      <c r="N46">
        <v>0.415</v>
      </c>
      <c r="O46">
        <v>0.695</v>
      </c>
      <c r="P46">
        <v>0</v>
      </c>
      <c r="Q46">
        <v>0</v>
      </c>
      <c r="R46">
        <v>0</v>
      </c>
      <c r="S46">
        <v>1.1</v>
      </c>
      <c r="T46">
        <v>1.375</v>
      </c>
      <c r="U46" s="8">
        <v>0.8125</v>
      </c>
      <c r="V46">
        <v>0</v>
      </c>
      <c r="W46">
        <v>0</v>
      </c>
      <c r="X46">
        <v>0</v>
      </c>
      <c r="Y46">
        <v>0</v>
      </c>
      <c r="Z46">
        <v>0</v>
      </c>
      <c r="AA46">
        <v>5.44</v>
      </c>
      <c r="AB46">
        <v>0</v>
      </c>
      <c r="AC46">
        <v>38.7</v>
      </c>
      <c r="AD46">
        <v>0</v>
      </c>
      <c r="AE46">
        <v>0</v>
      </c>
      <c r="AF46">
        <v>43.1</v>
      </c>
      <c r="AG46">
        <v>2290</v>
      </c>
      <c r="AH46">
        <v>6080</v>
      </c>
      <c r="AI46">
        <v>984</v>
      </c>
      <c r="AJ46">
        <v>123</v>
      </c>
      <c r="AK46">
        <v>108</v>
      </c>
      <c r="AL46">
        <v>7.47</v>
      </c>
      <c r="AM46">
        <v>50.1</v>
      </c>
      <c r="AN46">
        <v>20.6</v>
      </c>
      <c r="AO46">
        <v>13.3</v>
      </c>
      <c r="AP46">
        <v>1.68</v>
      </c>
      <c r="AQ46">
        <v>0</v>
      </c>
      <c r="AR46">
        <v>2.17</v>
      </c>
      <c r="AS46">
        <v>3860</v>
      </c>
      <c r="AT46">
        <v>0</v>
      </c>
      <c r="AU46">
        <v>33.1</v>
      </c>
      <c r="AV46">
        <v>43.5</v>
      </c>
      <c r="AW46">
        <v>21.8</v>
      </c>
      <c r="AX46">
        <v>60.8</v>
      </c>
      <c r="AY46">
        <v>0</v>
      </c>
      <c r="AZ46">
        <v>0</v>
      </c>
      <c r="BA46">
        <v>0</v>
      </c>
      <c r="BB46">
        <v>0</v>
      </c>
      <c r="BC46" t="b">
        <v>1</v>
      </c>
      <c r="BD46">
        <v>213.17977934520536</v>
      </c>
    </row>
    <row r="47" spans="1:56" ht="12.75">
      <c r="A47" t="s">
        <v>8</v>
      </c>
      <c r="B47" s="15" t="s">
        <v>344</v>
      </c>
      <c r="C47" s="3" t="s">
        <v>344</v>
      </c>
      <c r="D47" s="7" t="s">
        <v>345</v>
      </c>
      <c r="E47" s="4" t="s">
        <v>57</v>
      </c>
      <c r="F47" s="16">
        <v>55</v>
      </c>
      <c r="G47">
        <v>16.2</v>
      </c>
      <c r="H47">
        <v>18.1</v>
      </c>
      <c r="I47">
        <v>0</v>
      </c>
      <c r="J47">
        <v>0</v>
      </c>
      <c r="K47">
        <v>7.53</v>
      </c>
      <c r="L47">
        <v>0</v>
      </c>
      <c r="M47">
        <v>0</v>
      </c>
      <c r="N47">
        <v>0.39</v>
      </c>
      <c r="O47">
        <v>0.63</v>
      </c>
      <c r="P47">
        <v>0</v>
      </c>
      <c r="Q47">
        <v>0</v>
      </c>
      <c r="R47">
        <v>0</v>
      </c>
      <c r="S47">
        <v>1.03</v>
      </c>
      <c r="T47">
        <v>1.3125</v>
      </c>
      <c r="U47" s="8">
        <v>0.8125</v>
      </c>
      <c r="V47">
        <v>0</v>
      </c>
      <c r="W47">
        <v>0</v>
      </c>
      <c r="X47">
        <v>0</v>
      </c>
      <c r="Y47">
        <v>0</v>
      </c>
      <c r="Z47">
        <v>0</v>
      </c>
      <c r="AA47">
        <v>5.98</v>
      </c>
      <c r="AB47">
        <v>0</v>
      </c>
      <c r="AC47">
        <v>41.1</v>
      </c>
      <c r="AD47">
        <v>0</v>
      </c>
      <c r="AE47">
        <v>0</v>
      </c>
      <c r="AF47">
        <v>38</v>
      </c>
      <c r="AG47">
        <v>2110</v>
      </c>
      <c r="AH47">
        <v>8540</v>
      </c>
      <c r="AI47">
        <v>890</v>
      </c>
      <c r="AJ47">
        <v>112</v>
      </c>
      <c r="AK47">
        <v>98.3</v>
      </c>
      <c r="AL47">
        <v>7.41</v>
      </c>
      <c r="AM47">
        <v>44.9</v>
      </c>
      <c r="AN47">
        <v>18.5</v>
      </c>
      <c r="AO47">
        <v>11.9</v>
      </c>
      <c r="AP47">
        <v>1.67</v>
      </c>
      <c r="AQ47">
        <v>0</v>
      </c>
      <c r="AR47">
        <v>1.66</v>
      </c>
      <c r="AS47">
        <v>3430</v>
      </c>
      <c r="AT47">
        <v>0</v>
      </c>
      <c r="AU47">
        <v>32.9</v>
      </c>
      <c r="AV47">
        <v>39</v>
      </c>
      <c r="AW47">
        <v>19.7</v>
      </c>
      <c r="AX47">
        <v>55.3</v>
      </c>
      <c r="AY47">
        <v>0</v>
      </c>
      <c r="AZ47">
        <v>0</v>
      </c>
      <c r="BA47">
        <v>0</v>
      </c>
      <c r="BB47">
        <v>0</v>
      </c>
      <c r="BC47" t="b">
        <v>1</v>
      </c>
      <c r="BD47">
        <v>180.51413971458226</v>
      </c>
    </row>
    <row r="48" spans="1:56" ht="12.75">
      <c r="A48" t="s">
        <v>8</v>
      </c>
      <c r="B48" s="15" t="s">
        <v>354</v>
      </c>
      <c r="C48" s="3" t="s">
        <v>354</v>
      </c>
      <c r="D48" s="7" t="s">
        <v>355</v>
      </c>
      <c r="E48" s="4" t="s">
        <v>57</v>
      </c>
      <c r="F48" s="16">
        <v>100</v>
      </c>
      <c r="G48">
        <v>29.7</v>
      </c>
      <c r="H48">
        <v>17</v>
      </c>
      <c r="I48">
        <v>0</v>
      </c>
      <c r="J48">
        <v>0</v>
      </c>
      <c r="K48">
        <v>10.4</v>
      </c>
      <c r="L48">
        <v>0</v>
      </c>
      <c r="M48">
        <v>0</v>
      </c>
      <c r="N48">
        <v>0.585</v>
      </c>
      <c r="O48">
        <v>0.985</v>
      </c>
      <c r="P48">
        <v>0</v>
      </c>
      <c r="Q48">
        <v>0</v>
      </c>
      <c r="R48">
        <v>0</v>
      </c>
      <c r="S48">
        <v>1.69</v>
      </c>
      <c r="T48">
        <v>1.875</v>
      </c>
      <c r="U48" s="8">
        <v>1.125</v>
      </c>
      <c r="V48">
        <v>0</v>
      </c>
      <c r="W48">
        <v>0</v>
      </c>
      <c r="X48">
        <v>0</v>
      </c>
      <c r="Y48">
        <v>0</v>
      </c>
      <c r="Z48">
        <v>0</v>
      </c>
      <c r="AA48">
        <v>5.29</v>
      </c>
      <c r="AB48">
        <v>0</v>
      </c>
      <c r="AC48">
        <v>23.2</v>
      </c>
      <c r="AD48">
        <v>0</v>
      </c>
      <c r="AE48">
        <v>0</v>
      </c>
      <c r="AF48">
        <v>0</v>
      </c>
      <c r="AG48">
        <v>3530</v>
      </c>
      <c r="AH48">
        <v>947</v>
      </c>
      <c r="AI48">
        <v>1500</v>
      </c>
      <c r="AJ48">
        <v>200</v>
      </c>
      <c r="AK48">
        <v>177</v>
      </c>
      <c r="AL48">
        <v>7.1</v>
      </c>
      <c r="AM48">
        <v>186</v>
      </c>
      <c r="AN48">
        <v>55</v>
      </c>
      <c r="AO48">
        <v>35.7</v>
      </c>
      <c r="AP48">
        <v>2.5</v>
      </c>
      <c r="AQ48">
        <v>0</v>
      </c>
      <c r="AR48">
        <v>8.21</v>
      </c>
      <c r="AS48">
        <v>11900</v>
      </c>
      <c r="AT48">
        <v>0</v>
      </c>
      <c r="AU48">
        <v>41.7</v>
      </c>
      <c r="AV48">
        <v>107</v>
      </c>
      <c r="AW48">
        <v>38.7</v>
      </c>
      <c r="AX48">
        <v>98.5</v>
      </c>
      <c r="AY48">
        <v>0</v>
      </c>
      <c r="AZ48">
        <v>0</v>
      </c>
      <c r="BA48">
        <v>0</v>
      </c>
      <c r="BB48">
        <v>0</v>
      </c>
      <c r="BC48" t="b">
        <v>1</v>
      </c>
      <c r="BD48">
        <v>749.9999801317852</v>
      </c>
    </row>
    <row r="49" spans="1:56" ht="12.75">
      <c r="A49" t="s">
        <v>8</v>
      </c>
      <c r="B49" s="15" t="s">
        <v>356</v>
      </c>
      <c r="C49" s="3" t="s">
        <v>356</v>
      </c>
      <c r="D49" s="7" t="s">
        <v>357</v>
      </c>
      <c r="E49" s="4" t="s">
        <v>57</v>
      </c>
      <c r="F49" s="16">
        <v>89</v>
      </c>
      <c r="G49">
        <v>26.4</v>
      </c>
      <c r="H49">
        <v>16.8</v>
      </c>
      <c r="I49">
        <v>0</v>
      </c>
      <c r="J49">
        <v>0</v>
      </c>
      <c r="K49">
        <v>10.4</v>
      </c>
      <c r="L49">
        <v>0</v>
      </c>
      <c r="M49">
        <v>0</v>
      </c>
      <c r="N49">
        <v>0.525</v>
      </c>
      <c r="O49">
        <v>0.875</v>
      </c>
      <c r="P49">
        <v>0</v>
      </c>
      <c r="Q49">
        <v>0</v>
      </c>
      <c r="R49">
        <v>0</v>
      </c>
      <c r="S49">
        <v>1.58</v>
      </c>
      <c r="T49">
        <v>1.75</v>
      </c>
      <c r="U49" s="8">
        <v>1.0625</v>
      </c>
      <c r="V49">
        <v>0</v>
      </c>
      <c r="W49">
        <v>0</v>
      </c>
      <c r="X49">
        <v>0</v>
      </c>
      <c r="Y49">
        <v>0</v>
      </c>
      <c r="Z49">
        <v>0</v>
      </c>
      <c r="AA49">
        <v>5.92</v>
      </c>
      <c r="AB49">
        <v>0</v>
      </c>
      <c r="AC49">
        <v>25.9</v>
      </c>
      <c r="AD49">
        <v>0</v>
      </c>
      <c r="AE49">
        <v>0</v>
      </c>
      <c r="AF49">
        <v>0</v>
      </c>
      <c r="AG49">
        <v>3160</v>
      </c>
      <c r="AH49">
        <v>1460</v>
      </c>
      <c r="AI49">
        <v>1310</v>
      </c>
      <c r="AJ49">
        <v>177</v>
      </c>
      <c r="AK49">
        <v>157</v>
      </c>
      <c r="AL49">
        <v>7.05</v>
      </c>
      <c r="AM49">
        <v>163</v>
      </c>
      <c r="AN49">
        <v>48.2</v>
      </c>
      <c r="AO49">
        <v>31.4</v>
      </c>
      <c r="AP49">
        <v>2.48</v>
      </c>
      <c r="AQ49">
        <v>0</v>
      </c>
      <c r="AR49">
        <v>5.83</v>
      </c>
      <c r="AS49">
        <v>10300</v>
      </c>
      <c r="AT49">
        <v>0</v>
      </c>
      <c r="AU49">
        <v>41.1</v>
      </c>
      <c r="AV49">
        <v>93.3</v>
      </c>
      <c r="AW49">
        <v>34.2</v>
      </c>
      <c r="AX49">
        <v>86.8</v>
      </c>
      <c r="AY49">
        <v>0</v>
      </c>
      <c r="AZ49">
        <v>0</v>
      </c>
      <c r="BA49">
        <v>0</v>
      </c>
      <c r="BB49">
        <v>0</v>
      </c>
      <c r="BC49" t="b">
        <v>1</v>
      </c>
      <c r="BD49">
        <v>631.069382993987</v>
      </c>
    </row>
    <row r="50" spans="1:56" ht="12.75">
      <c r="A50" t="s">
        <v>8</v>
      </c>
      <c r="B50" s="15" t="s">
        <v>358</v>
      </c>
      <c r="C50" s="3" t="s">
        <v>358</v>
      </c>
      <c r="D50" s="7" t="s">
        <v>359</v>
      </c>
      <c r="E50" s="4" t="s">
        <v>57</v>
      </c>
      <c r="F50" s="16">
        <v>77</v>
      </c>
      <c r="G50">
        <v>22.9</v>
      </c>
      <c r="H50">
        <v>16.5</v>
      </c>
      <c r="I50">
        <v>0</v>
      </c>
      <c r="J50">
        <v>0</v>
      </c>
      <c r="K50">
        <v>10.3</v>
      </c>
      <c r="L50">
        <v>0</v>
      </c>
      <c r="M50">
        <v>0</v>
      </c>
      <c r="N50">
        <v>0.455</v>
      </c>
      <c r="O50">
        <v>0.76</v>
      </c>
      <c r="P50">
        <v>0</v>
      </c>
      <c r="Q50">
        <v>0</v>
      </c>
      <c r="R50">
        <v>0</v>
      </c>
      <c r="S50">
        <v>1.47</v>
      </c>
      <c r="T50">
        <v>1.625</v>
      </c>
      <c r="U50" s="8">
        <v>1.0625</v>
      </c>
      <c r="V50">
        <v>0</v>
      </c>
      <c r="W50">
        <v>0</v>
      </c>
      <c r="X50">
        <v>0</v>
      </c>
      <c r="Y50">
        <v>0</v>
      </c>
      <c r="Z50">
        <v>0</v>
      </c>
      <c r="AA50">
        <v>6.77</v>
      </c>
      <c r="AB50">
        <v>0</v>
      </c>
      <c r="AC50">
        <v>29.9</v>
      </c>
      <c r="AD50">
        <v>0</v>
      </c>
      <c r="AE50">
        <v>0</v>
      </c>
      <c r="AF50">
        <v>0</v>
      </c>
      <c r="AG50">
        <v>2770</v>
      </c>
      <c r="AH50">
        <v>2460</v>
      </c>
      <c r="AI50">
        <v>1120</v>
      </c>
      <c r="AJ50">
        <v>152</v>
      </c>
      <c r="AK50">
        <v>136</v>
      </c>
      <c r="AL50">
        <v>7</v>
      </c>
      <c r="AM50">
        <v>138</v>
      </c>
      <c r="AN50">
        <v>41.2</v>
      </c>
      <c r="AO50">
        <v>26.9</v>
      </c>
      <c r="AP50">
        <v>2.46</v>
      </c>
      <c r="AQ50">
        <v>0</v>
      </c>
      <c r="AR50">
        <v>3.86</v>
      </c>
      <c r="AS50">
        <v>8570</v>
      </c>
      <c r="AT50">
        <v>0</v>
      </c>
      <c r="AU50">
        <v>40.6</v>
      </c>
      <c r="AV50">
        <v>79.3</v>
      </c>
      <c r="AW50">
        <v>29.5</v>
      </c>
      <c r="AX50">
        <v>74.5</v>
      </c>
      <c r="AY50">
        <v>0</v>
      </c>
      <c r="AZ50">
        <v>0</v>
      </c>
      <c r="BA50">
        <v>0</v>
      </c>
      <c r="BB50">
        <v>0</v>
      </c>
      <c r="BC50" t="b">
        <v>1</v>
      </c>
      <c r="BD50">
        <v>486.73594292106225</v>
      </c>
    </row>
    <row r="51" spans="1:56" ht="12.75">
      <c r="A51" t="s">
        <v>8</v>
      </c>
      <c r="B51" s="15" t="s">
        <v>360</v>
      </c>
      <c r="C51" s="3" t="s">
        <v>360</v>
      </c>
      <c r="D51" s="7" t="s">
        <v>361</v>
      </c>
      <c r="E51" s="4" t="s">
        <v>57</v>
      </c>
      <c r="F51" s="16">
        <v>67</v>
      </c>
      <c r="G51">
        <v>20</v>
      </c>
      <c r="H51">
        <v>16.3</v>
      </c>
      <c r="I51">
        <v>0</v>
      </c>
      <c r="J51">
        <v>0</v>
      </c>
      <c r="K51">
        <v>10.2</v>
      </c>
      <c r="L51">
        <v>0</v>
      </c>
      <c r="M51">
        <v>0</v>
      </c>
      <c r="N51">
        <v>0.395</v>
      </c>
      <c r="O51">
        <v>0.665</v>
      </c>
      <c r="P51">
        <v>0</v>
      </c>
      <c r="Q51">
        <v>0</v>
      </c>
      <c r="R51">
        <v>0</v>
      </c>
      <c r="S51">
        <v>1.37</v>
      </c>
      <c r="T51">
        <v>1.5625</v>
      </c>
      <c r="U51" s="8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7.7</v>
      </c>
      <c r="AB51">
        <v>0</v>
      </c>
      <c r="AC51">
        <v>34.4</v>
      </c>
      <c r="AD51">
        <v>0</v>
      </c>
      <c r="AE51">
        <v>0</v>
      </c>
      <c r="AF51">
        <v>54.5</v>
      </c>
      <c r="AG51">
        <v>2440</v>
      </c>
      <c r="AH51">
        <v>4040</v>
      </c>
      <c r="AI51">
        <v>970</v>
      </c>
      <c r="AJ51">
        <v>132</v>
      </c>
      <c r="AK51">
        <v>119</v>
      </c>
      <c r="AL51">
        <v>6.97</v>
      </c>
      <c r="AM51">
        <v>119</v>
      </c>
      <c r="AN51">
        <v>35.6</v>
      </c>
      <c r="AO51">
        <v>23.2</v>
      </c>
      <c r="AP51">
        <v>2.44</v>
      </c>
      <c r="AQ51">
        <v>0</v>
      </c>
      <c r="AR51">
        <v>2.62</v>
      </c>
      <c r="AS51">
        <v>7300</v>
      </c>
      <c r="AT51">
        <v>0</v>
      </c>
      <c r="AU51">
        <v>40.1</v>
      </c>
      <c r="AV51">
        <v>68.2</v>
      </c>
      <c r="AW51">
        <v>25.6</v>
      </c>
      <c r="AX51">
        <v>64.4</v>
      </c>
      <c r="AY51">
        <v>0</v>
      </c>
      <c r="AZ51">
        <v>0</v>
      </c>
      <c r="BA51">
        <v>0</v>
      </c>
      <c r="BB51">
        <v>0</v>
      </c>
      <c r="BC51" t="b">
        <v>1</v>
      </c>
      <c r="BD51">
        <v>382.13933777787037</v>
      </c>
    </row>
    <row r="52" spans="1:56" ht="12.75">
      <c r="A52" t="s">
        <v>8</v>
      </c>
      <c r="B52" s="15" t="s">
        <v>362</v>
      </c>
      <c r="C52" s="3" t="s">
        <v>362</v>
      </c>
      <c r="D52" s="7" t="s">
        <v>363</v>
      </c>
      <c r="E52" s="4" t="s">
        <v>57</v>
      </c>
      <c r="F52" s="16">
        <v>57</v>
      </c>
      <c r="G52">
        <v>16.8</v>
      </c>
      <c r="H52">
        <v>16.4</v>
      </c>
      <c r="I52">
        <v>0</v>
      </c>
      <c r="J52">
        <v>0</v>
      </c>
      <c r="K52">
        <v>7.12</v>
      </c>
      <c r="L52">
        <v>0</v>
      </c>
      <c r="M52">
        <v>0</v>
      </c>
      <c r="N52">
        <v>0.43</v>
      </c>
      <c r="O52">
        <v>0.715</v>
      </c>
      <c r="P52">
        <v>0</v>
      </c>
      <c r="Q52">
        <v>0</v>
      </c>
      <c r="R52">
        <v>0</v>
      </c>
      <c r="S52">
        <v>1.12</v>
      </c>
      <c r="T52">
        <v>1.375</v>
      </c>
      <c r="U52" s="8">
        <v>0.875</v>
      </c>
      <c r="V52">
        <v>0</v>
      </c>
      <c r="W52">
        <v>0</v>
      </c>
      <c r="X52">
        <v>0</v>
      </c>
      <c r="Y52">
        <v>0</v>
      </c>
      <c r="Z52">
        <v>0</v>
      </c>
      <c r="AA52">
        <v>4.98</v>
      </c>
      <c r="AB52">
        <v>0</v>
      </c>
      <c r="AC52">
        <v>33</v>
      </c>
      <c r="AD52">
        <v>0</v>
      </c>
      <c r="AE52">
        <v>0</v>
      </c>
      <c r="AF52">
        <v>59.1</v>
      </c>
      <c r="AG52">
        <v>2650</v>
      </c>
      <c r="AH52">
        <v>3400</v>
      </c>
      <c r="AI52">
        <v>758</v>
      </c>
      <c r="AJ52">
        <v>105</v>
      </c>
      <c r="AK52">
        <v>92.2</v>
      </c>
      <c r="AL52">
        <v>6.72</v>
      </c>
      <c r="AM52">
        <v>43.1</v>
      </c>
      <c r="AN52">
        <v>18.9</v>
      </c>
      <c r="AO52">
        <v>12.1</v>
      </c>
      <c r="AP52">
        <v>1.6</v>
      </c>
      <c r="AQ52">
        <v>0</v>
      </c>
      <c r="AR52">
        <v>2.22</v>
      </c>
      <c r="AS52">
        <v>2660</v>
      </c>
      <c r="AT52">
        <v>0</v>
      </c>
      <c r="AU52">
        <v>28</v>
      </c>
      <c r="AV52">
        <v>35.6</v>
      </c>
      <c r="AW52">
        <v>18.8</v>
      </c>
      <c r="AX52">
        <v>52.1</v>
      </c>
      <c r="AY52">
        <v>0</v>
      </c>
      <c r="AZ52">
        <v>0</v>
      </c>
      <c r="BA52">
        <v>0</v>
      </c>
      <c r="BB52">
        <v>0</v>
      </c>
      <c r="BC52" t="b">
        <v>1</v>
      </c>
      <c r="BD52">
        <v>194.76711693264014</v>
      </c>
    </row>
    <row r="53" spans="1:56" ht="12.75">
      <c r="A53" t="s">
        <v>8</v>
      </c>
      <c r="B53" s="15" t="s">
        <v>364</v>
      </c>
      <c r="C53" s="3" t="s">
        <v>364</v>
      </c>
      <c r="D53" s="7" t="s">
        <v>365</v>
      </c>
      <c r="E53" s="4" t="s">
        <v>57</v>
      </c>
      <c r="F53" s="16">
        <v>50</v>
      </c>
      <c r="G53">
        <v>14.7</v>
      </c>
      <c r="H53">
        <v>16.3</v>
      </c>
      <c r="I53">
        <v>0</v>
      </c>
      <c r="J53">
        <v>0</v>
      </c>
      <c r="K53">
        <v>7.07</v>
      </c>
      <c r="L53">
        <v>0</v>
      </c>
      <c r="M53">
        <v>0</v>
      </c>
      <c r="N53">
        <v>0.38</v>
      </c>
      <c r="O53">
        <v>0.63</v>
      </c>
      <c r="P53">
        <v>0</v>
      </c>
      <c r="Q53">
        <v>0</v>
      </c>
      <c r="R53">
        <v>0</v>
      </c>
      <c r="S53">
        <v>1.03</v>
      </c>
      <c r="T53">
        <v>1.3125</v>
      </c>
      <c r="U53" s="8">
        <v>0.8125</v>
      </c>
      <c r="V53">
        <v>0</v>
      </c>
      <c r="W53">
        <v>0</v>
      </c>
      <c r="X53">
        <v>0</v>
      </c>
      <c r="Y53">
        <v>0</v>
      </c>
      <c r="Z53">
        <v>0</v>
      </c>
      <c r="AA53">
        <v>5.61</v>
      </c>
      <c r="AB53">
        <v>0</v>
      </c>
      <c r="AC53">
        <v>37.4</v>
      </c>
      <c r="AD53">
        <v>0</v>
      </c>
      <c r="AE53">
        <v>0</v>
      </c>
      <c r="AF53">
        <v>46.1</v>
      </c>
      <c r="AG53">
        <v>2340</v>
      </c>
      <c r="AH53">
        <v>5530</v>
      </c>
      <c r="AI53">
        <v>659</v>
      </c>
      <c r="AJ53">
        <v>92</v>
      </c>
      <c r="AK53">
        <v>81</v>
      </c>
      <c r="AL53">
        <v>6.68</v>
      </c>
      <c r="AM53">
        <v>37.2</v>
      </c>
      <c r="AN53">
        <v>16.3</v>
      </c>
      <c r="AO53">
        <v>10.5</v>
      </c>
      <c r="AP53">
        <v>1.59</v>
      </c>
      <c r="AQ53">
        <v>0</v>
      </c>
      <c r="AR53">
        <v>1.52</v>
      </c>
      <c r="AS53">
        <v>2270</v>
      </c>
      <c r="AT53">
        <v>0</v>
      </c>
      <c r="AU53">
        <v>27.6</v>
      </c>
      <c r="AV53">
        <v>30.8</v>
      </c>
      <c r="AW53">
        <v>16.5</v>
      </c>
      <c r="AX53">
        <v>45.5</v>
      </c>
      <c r="AY53">
        <v>0</v>
      </c>
      <c r="AZ53">
        <v>0</v>
      </c>
      <c r="BA53">
        <v>0</v>
      </c>
      <c r="BB53">
        <v>0</v>
      </c>
      <c r="BC53" t="b">
        <v>1</v>
      </c>
      <c r="BD53">
        <v>152.55580758373492</v>
      </c>
    </row>
    <row r="54" spans="1:56" ht="12.75">
      <c r="A54" t="s">
        <v>8</v>
      </c>
      <c r="B54" s="15" t="s">
        <v>376</v>
      </c>
      <c r="C54" s="3" t="s">
        <v>376</v>
      </c>
      <c r="D54" s="7" t="s">
        <v>377</v>
      </c>
      <c r="E54" s="4" t="s">
        <v>18</v>
      </c>
      <c r="F54" s="16">
        <v>808</v>
      </c>
      <c r="G54">
        <v>237</v>
      </c>
      <c r="H54">
        <v>22.8</v>
      </c>
      <c r="I54">
        <v>0</v>
      </c>
      <c r="J54">
        <v>0</v>
      </c>
      <c r="K54">
        <v>18.6</v>
      </c>
      <c r="L54">
        <v>0</v>
      </c>
      <c r="M54">
        <v>0</v>
      </c>
      <c r="N54">
        <v>3.74</v>
      </c>
      <c r="O54">
        <v>5.12</v>
      </c>
      <c r="P54">
        <v>0</v>
      </c>
      <c r="Q54">
        <v>0</v>
      </c>
      <c r="R54">
        <v>0</v>
      </c>
      <c r="S54">
        <v>5.72</v>
      </c>
      <c r="T54">
        <v>6.4375</v>
      </c>
      <c r="U54" s="8">
        <v>3.0625</v>
      </c>
      <c r="V54">
        <v>0</v>
      </c>
      <c r="W54">
        <v>0</v>
      </c>
      <c r="X54">
        <v>0</v>
      </c>
      <c r="Y54">
        <v>0</v>
      </c>
      <c r="Z54">
        <v>0</v>
      </c>
      <c r="AA54">
        <v>1.81</v>
      </c>
      <c r="AB54">
        <v>0</v>
      </c>
      <c r="AC54">
        <v>3.05</v>
      </c>
      <c r="AD54">
        <v>0</v>
      </c>
      <c r="AE54">
        <v>0</v>
      </c>
      <c r="AF54">
        <v>0</v>
      </c>
      <c r="AG54">
        <v>18900</v>
      </c>
      <c r="AH54">
        <v>1.45</v>
      </c>
      <c r="AI54">
        <v>16000</v>
      </c>
      <c r="AJ54">
        <v>1830</v>
      </c>
      <c r="AK54">
        <v>1400</v>
      </c>
      <c r="AL54">
        <v>8.2</v>
      </c>
      <c r="AM54">
        <v>5510</v>
      </c>
      <c r="AN54">
        <v>927</v>
      </c>
      <c r="AO54">
        <v>594</v>
      </c>
      <c r="AP54">
        <v>4.82</v>
      </c>
      <c r="AQ54">
        <v>0</v>
      </c>
      <c r="AR54">
        <v>1840</v>
      </c>
      <c r="AS54">
        <v>433000</v>
      </c>
      <c r="AT54">
        <v>0</v>
      </c>
      <c r="AU54">
        <v>82.2</v>
      </c>
      <c r="AV54">
        <v>1950</v>
      </c>
      <c r="AW54">
        <v>336</v>
      </c>
      <c r="AX54">
        <v>916</v>
      </c>
      <c r="AY54">
        <v>0</v>
      </c>
      <c r="AZ54">
        <v>0</v>
      </c>
      <c r="BA54">
        <v>0</v>
      </c>
      <c r="BB54">
        <v>0</v>
      </c>
      <c r="BC54" t="b">
        <v>1</v>
      </c>
      <c r="BD54">
        <v>6862.499818205833</v>
      </c>
    </row>
    <row r="55" spans="1:56" ht="12.75">
      <c r="A55" t="s">
        <v>8</v>
      </c>
      <c r="B55" s="15" t="s">
        <v>378</v>
      </c>
      <c r="C55" s="3" t="s">
        <v>378</v>
      </c>
      <c r="D55" s="7" t="s">
        <v>379</v>
      </c>
      <c r="E55" s="4" t="s">
        <v>18</v>
      </c>
      <c r="F55" s="16">
        <v>730</v>
      </c>
      <c r="G55">
        <v>215</v>
      </c>
      <c r="H55">
        <v>22.4</v>
      </c>
      <c r="I55">
        <v>0</v>
      </c>
      <c r="J55">
        <v>0</v>
      </c>
      <c r="K55">
        <v>17.9</v>
      </c>
      <c r="L55">
        <v>0</v>
      </c>
      <c r="M55">
        <v>0</v>
      </c>
      <c r="N55">
        <v>3.07</v>
      </c>
      <c r="O55">
        <v>4.91</v>
      </c>
      <c r="P55">
        <v>0</v>
      </c>
      <c r="Q55">
        <v>0</v>
      </c>
      <c r="R55">
        <v>0</v>
      </c>
      <c r="S55">
        <v>5.51</v>
      </c>
      <c r="T55">
        <v>6.1875</v>
      </c>
      <c r="U55" s="8">
        <v>2.75</v>
      </c>
      <c r="V55">
        <v>0</v>
      </c>
      <c r="W55">
        <v>0</v>
      </c>
      <c r="X55">
        <v>0</v>
      </c>
      <c r="Y55">
        <v>0</v>
      </c>
      <c r="Z55">
        <v>0</v>
      </c>
      <c r="AA55">
        <v>1.82</v>
      </c>
      <c r="AB55">
        <v>0</v>
      </c>
      <c r="AC55">
        <v>3.71</v>
      </c>
      <c r="AD55">
        <v>0</v>
      </c>
      <c r="AE55">
        <v>0</v>
      </c>
      <c r="AF55">
        <v>0</v>
      </c>
      <c r="AG55">
        <v>17500</v>
      </c>
      <c r="AH55">
        <v>1.9</v>
      </c>
      <c r="AI55">
        <v>14300</v>
      </c>
      <c r="AJ55">
        <v>1660</v>
      </c>
      <c r="AK55">
        <v>1280</v>
      </c>
      <c r="AL55">
        <v>8.17</v>
      </c>
      <c r="AM55">
        <v>4720</v>
      </c>
      <c r="AN55">
        <v>816</v>
      </c>
      <c r="AO55">
        <v>527</v>
      </c>
      <c r="AP55">
        <v>4.69</v>
      </c>
      <c r="AQ55">
        <v>0</v>
      </c>
      <c r="AR55">
        <v>1450</v>
      </c>
      <c r="AS55">
        <v>362000</v>
      </c>
      <c r="AT55">
        <v>0</v>
      </c>
      <c r="AU55">
        <v>78.3</v>
      </c>
      <c r="AV55">
        <v>1720</v>
      </c>
      <c r="AW55">
        <v>319</v>
      </c>
      <c r="AX55">
        <v>830</v>
      </c>
      <c r="AY55">
        <v>0</v>
      </c>
      <c r="AZ55">
        <v>0</v>
      </c>
      <c r="BA55">
        <v>0</v>
      </c>
      <c r="BB55">
        <v>0</v>
      </c>
      <c r="BC55" t="b">
        <v>1</v>
      </c>
      <c r="BD55">
        <v>6224.999835093817</v>
      </c>
    </row>
    <row r="56" spans="1:56" ht="12.75">
      <c r="A56" t="s">
        <v>8</v>
      </c>
      <c r="B56" s="15" t="s">
        <v>380</v>
      </c>
      <c r="C56" s="3" t="s">
        <v>380</v>
      </c>
      <c r="D56" s="7" t="s">
        <v>381</v>
      </c>
      <c r="E56" s="4" t="s">
        <v>18</v>
      </c>
      <c r="F56" s="16">
        <v>665</v>
      </c>
      <c r="G56">
        <v>196</v>
      </c>
      <c r="H56">
        <v>21.6</v>
      </c>
      <c r="I56">
        <v>0</v>
      </c>
      <c r="J56">
        <v>0</v>
      </c>
      <c r="K56">
        <v>17.7</v>
      </c>
      <c r="L56">
        <v>0</v>
      </c>
      <c r="M56">
        <v>0</v>
      </c>
      <c r="N56">
        <v>2.83</v>
      </c>
      <c r="O56">
        <v>4.52</v>
      </c>
      <c r="P56">
        <v>0</v>
      </c>
      <c r="Q56">
        <v>0</v>
      </c>
      <c r="R56">
        <v>0</v>
      </c>
      <c r="S56">
        <v>5.12</v>
      </c>
      <c r="T56">
        <v>5.8125</v>
      </c>
      <c r="U56" s="8">
        <v>2.625</v>
      </c>
      <c r="V56">
        <v>0</v>
      </c>
      <c r="W56">
        <v>0</v>
      </c>
      <c r="X56">
        <v>0</v>
      </c>
      <c r="Y56">
        <v>0</v>
      </c>
      <c r="Z56">
        <v>0</v>
      </c>
      <c r="AA56">
        <v>1.95</v>
      </c>
      <c r="AB56">
        <v>0</v>
      </c>
      <c r="AC56">
        <v>4.03</v>
      </c>
      <c r="AD56">
        <v>0</v>
      </c>
      <c r="AE56">
        <v>0</v>
      </c>
      <c r="AF56">
        <v>0</v>
      </c>
      <c r="AG56">
        <v>16300</v>
      </c>
      <c r="AH56">
        <v>2.46</v>
      </c>
      <c r="AI56">
        <v>12400</v>
      </c>
      <c r="AJ56">
        <v>1480</v>
      </c>
      <c r="AK56">
        <v>1150</v>
      </c>
      <c r="AL56">
        <v>7.98</v>
      </c>
      <c r="AM56">
        <v>4170</v>
      </c>
      <c r="AN56">
        <v>730</v>
      </c>
      <c r="AO56">
        <v>472</v>
      </c>
      <c r="AP56">
        <v>4.62</v>
      </c>
      <c r="AQ56">
        <v>0</v>
      </c>
      <c r="AR56">
        <v>1120</v>
      </c>
      <c r="AS56">
        <v>306000</v>
      </c>
      <c r="AT56">
        <v>0</v>
      </c>
      <c r="AU56">
        <v>75.5</v>
      </c>
      <c r="AV56">
        <v>1510</v>
      </c>
      <c r="AW56">
        <v>287</v>
      </c>
      <c r="AX56">
        <v>739</v>
      </c>
      <c r="AY56">
        <v>0</v>
      </c>
      <c r="AZ56">
        <v>0</v>
      </c>
      <c r="BA56">
        <v>0</v>
      </c>
      <c r="BB56">
        <v>0</v>
      </c>
      <c r="BC56" t="b">
        <v>1</v>
      </c>
      <c r="BD56">
        <v>5549.99985297521</v>
      </c>
    </row>
    <row r="57" spans="1:56" ht="12.75">
      <c r="A57" t="s">
        <v>8</v>
      </c>
      <c r="B57" s="15" t="s">
        <v>382</v>
      </c>
      <c r="C57" s="3" t="s">
        <v>382</v>
      </c>
      <c r="D57" s="7" t="s">
        <v>383</v>
      </c>
      <c r="E57" s="4" t="s">
        <v>18</v>
      </c>
      <c r="F57" s="16">
        <v>605</v>
      </c>
      <c r="G57">
        <v>178</v>
      </c>
      <c r="H57">
        <v>20.9</v>
      </c>
      <c r="I57">
        <v>0</v>
      </c>
      <c r="J57">
        <v>0</v>
      </c>
      <c r="K57">
        <v>17.4</v>
      </c>
      <c r="L57">
        <v>0</v>
      </c>
      <c r="M57">
        <v>0</v>
      </c>
      <c r="N57">
        <v>2.6</v>
      </c>
      <c r="O57">
        <v>4.16</v>
      </c>
      <c r="P57">
        <v>0</v>
      </c>
      <c r="Q57">
        <v>0</v>
      </c>
      <c r="R57">
        <v>0</v>
      </c>
      <c r="S57">
        <v>4.76</v>
      </c>
      <c r="T57">
        <v>5.4375</v>
      </c>
      <c r="U57" s="8">
        <v>2.5</v>
      </c>
      <c r="V57">
        <v>0</v>
      </c>
      <c r="W57">
        <v>0</v>
      </c>
      <c r="X57">
        <v>0</v>
      </c>
      <c r="Y57">
        <v>0</v>
      </c>
      <c r="Z57">
        <v>0</v>
      </c>
      <c r="AA57">
        <v>2.09</v>
      </c>
      <c r="AB57">
        <v>0</v>
      </c>
      <c r="AC57">
        <v>4.39</v>
      </c>
      <c r="AD57">
        <v>0</v>
      </c>
      <c r="AE57">
        <v>0</v>
      </c>
      <c r="AF57">
        <v>0</v>
      </c>
      <c r="AG57">
        <v>15100</v>
      </c>
      <c r="AH57">
        <v>3.21</v>
      </c>
      <c r="AI57">
        <v>10800</v>
      </c>
      <c r="AJ57">
        <v>1320</v>
      </c>
      <c r="AK57">
        <v>1040</v>
      </c>
      <c r="AL57">
        <v>7.8</v>
      </c>
      <c r="AM57">
        <v>3680</v>
      </c>
      <c r="AN57">
        <v>652</v>
      </c>
      <c r="AO57">
        <v>423</v>
      </c>
      <c r="AP57">
        <v>4.55</v>
      </c>
      <c r="AQ57">
        <v>0</v>
      </c>
      <c r="AR57">
        <v>869</v>
      </c>
      <c r="AS57">
        <v>258000</v>
      </c>
      <c r="AT57">
        <v>0</v>
      </c>
      <c r="AU57">
        <v>73</v>
      </c>
      <c r="AV57">
        <v>1320</v>
      </c>
      <c r="AW57">
        <v>258</v>
      </c>
      <c r="AX57">
        <v>659</v>
      </c>
      <c r="AY57">
        <v>0</v>
      </c>
      <c r="AZ57">
        <v>0</v>
      </c>
      <c r="BA57">
        <v>0</v>
      </c>
      <c r="BB57">
        <v>0</v>
      </c>
      <c r="BC57" t="b">
        <v>1</v>
      </c>
      <c r="BD57">
        <v>4949.9998688697815</v>
      </c>
    </row>
    <row r="58" spans="1:56" ht="12.75">
      <c r="A58" t="s">
        <v>8</v>
      </c>
      <c r="B58" s="15" t="s">
        <v>384</v>
      </c>
      <c r="C58" s="3" t="s">
        <v>384</v>
      </c>
      <c r="D58" s="7" t="s">
        <v>385</v>
      </c>
      <c r="E58" s="4" t="s">
        <v>18</v>
      </c>
      <c r="F58" s="16">
        <v>550</v>
      </c>
      <c r="G58">
        <v>162</v>
      </c>
      <c r="H58">
        <v>20.2</v>
      </c>
      <c r="I58">
        <v>0</v>
      </c>
      <c r="J58">
        <v>0</v>
      </c>
      <c r="K58">
        <v>17.2</v>
      </c>
      <c r="L58">
        <v>0</v>
      </c>
      <c r="M58">
        <v>0</v>
      </c>
      <c r="N58">
        <v>2.38</v>
      </c>
      <c r="O58">
        <v>3.82</v>
      </c>
      <c r="P58">
        <v>0</v>
      </c>
      <c r="Q58">
        <v>0</v>
      </c>
      <c r="R58">
        <v>0</v>
      </c>
      <c r="S58">
        <v>4.42</v>
      </c>
      <c r="T58">
        <v>5.125</v>
      </c>
      <c r="U58" s="8">
        <v>2.375</v>
      </c>
      <c r="V58">
        <v>0</v>
      </c>
      <c r="W58">
        <v>0</v>
      </c>
      <c r="X58">
        <v>0</v>
      </c>
      <c r="Y58">
        <v>0</v>
      </c>
      <c r="Z58">
        <v>0</v>
      </c>
      <c r="AA58">
        <v>2.25</v>
      </c>
      <c r="AB58">
        <v>0</v>
      </c>
      <c r="AC58">
        <v>4.79</v>
      </c>
      <c r="AD58">
        <v>0</v>
      </c>
      <c r="AE58">
        <v>0</v>
      </c>
      <c r="AF58">
        <v>0</v>
      </c>
      <c r="AG58">
        <v>14200</v>
      </c>
      <c r="AH58">
        <v>4.16</v>
      </c>
      <c r="AI58">
        <v>9430</v>
      </c>
      <c r="AJ58">
        <v>1180</v>
      </c>
      <c r="AK58">
        <v>931</v>
      </c>
      <c r="AL58">
        <v>7.63</v>
      </c>
      <c r="AM58">
        <v>3250</v>
      </c>
      <c r="AN58">
        <v>583</v>
      </c>
      <c r="AO58">
        <v>378</v>
      </c>
      <c r="AP58">
        <v>4.49</v>
      </c>
      <c r="AQ58">
        <v>0</v>
      </c>
      <c r="AR58">
        <v>669</v>
      </c>
      <c r="AS58">
        <v>219000</v>
      </c>
      <c r="AT58">
        <v>0</v>
      </c>
      <c r="AU58">
        <v>70.6</v>
      </c>
      <c r="AV58">
        <v>1160</v>
      </c>
      <c r="AW58">
        <v>232</v>
      </c>
      <c r="AX58">
        <v>587</v>
      </c>
      <c r="AY58">
        <v>0</v>
      </c>
      <c r="AZ58">
        <v>0</v>
      </c>
      <c r="BA58">
        <v>0</v>
      </c>
      <c r="BB58">
        <v>0</v>
      </c>
      <c r="BC58" t="b">
        <v>1</v>
      </c>
      <c r="BD58">
        <v>4424.999882777533</v>
      </c>
    </row>
    <row r="59" spans="1:56" ht="12.75">
      <c r="A59" t="s">
        <v>8</v>
      </c>
      <c r="B59" s="15" t="s">
        <v>386</v>
      </c>
      <c r="C59" s="3" t="s">
        <v>386</v>
      </c>
      <c r="D59" s="7" t="s">
        <v>387</v>
      </c>
      <c r="E59" s="4" t="s">
        <v>18</v>
      </c>
      <c r="F59" s="16">
        <v>500</v>
      </c>
      <c r="G59">
        <v>147</v>
      </c>
      <c r="H59">
        <v>19.6</v>
      </c>
      <c r="I59">
        <v>0</v>
      </c>
      <c r="J59">
        <v>0</v>
      </c>
      <c r="K59">
        <v>17</v>
      </c>
      <c r="L59">
        <v>0</v>
      </c>
      <c r="M59">
        <v>0</v>
      </c>
      <c r="N59">
        <v>2.19</v>
      </c>
      <c r="O59">
        <v>3.5</v>
      </c>
      <c r="P59">
        <v>0</v>
      </c>
      <c r="Q59">
        <v>0</v>
      </c>
      <c r="R59">
        <v>0</v>
      </c>
      <c r="S59">
        <v>4.1</v>
      </c>
      <c r="T59">
        <v>4.8125</v>
      </c>
      <c r="U59" s="8">
        <v>2.3125</v>
      </c>
      <c r="V59">
        <v>0</v>
      </c>
      <c r="W59">
        <v>0</v>
      </c>
      <c r="X59">
        <v>0</v>
      </c>
      <c r="Y59">
        <v>0</v>
      </c>
      <c r="Z59">
        <v>0</v>
      </c>
      <c r="AA59">
        <v>2.43</v>
      </c>
      <c r="AB59">
        <v>0</v>
      </c>
      <c r="AC59">
        <v>5.21</v>
      </c>
      <c r="AD59">
        <v>0</v>
      </c>
      <c r="AE59">
        <v>0</v>
      </c>
      <c r="AF59">
        <v>0</v>
      </c>
      <c r="AG59">
        <v>13100</v>
      </c>
      <c r="AH59">
        <v>5.49</v>
      </c>
      <c r="AI59">
        <v>8210</v>
      </c>
      <c r="AJ59">
        <v>1050</v>
      </c>
      <c r="AK59">
        <v>838</v>
      </c>
      <c r="AL59">
        <v>7.48</v>
      </c>
      <c r="AM59">
        <v>2880</v>
      </c>
      <c r="AN59">
        <v>522</v>
      </c>
      <c r="AO59">
        <v>339</v>
      </c>
      <c r="AP59">
        <v>4.43</v>
      </c>
      <c r="AQ59">
        <v>0</v>
      </c>
      <c r="AR59">
        <v>514</v>
      </c>
      <c r="AS59">
        <v>187000</v>
      </c>
      <c r="AT59">
        <v>0</v>
      </c>
      <c r="AU59">
        <v>68.5</v>
      </c>
      <c r="AV59">
        <v>1020</v>
      </c>
      <c r="AW59">
        <v>209</v>
      </c>
      <c r="AX59">
        <v>523</v>
      </c>
      <c r="AY59">
        <v>0</v>
      </c>
      <c r="AZ59">
        <v>0</v>
      </c>
      <c r="BA59">
        <v>0</v>
      </c>
      <c r="BB59">
        <v>0</v>
      </c>
      <c r="BC59" t="b">
        <v>1</v>
      </c>
      <c r="BD59">
        <v>3937.4998956918716</v>
      </c>
    </row>
    <row r="60" spans="1:56" ht="12.75">
      <c r="A60" t="s">
        <v>8</v>
      </c>
      <c r="B60" s="15" t="s">
        <v>388</v>
      </c>
      <c r="C60" s="3" t="s">
        <v>388</v>
      </c>
      <c r="D60" s="7" t="s">
        <v>389</v>
      </c>
      <c r="E60" s="4" t="s">
        <v>18</v>
      </c>
      <c r="F60" s="16">
        <v>455</v>
      </c>
      <c r="G60">
        <v>134</v>
      </c>
      <c r="H60">
        <v>19</v>
      </c>
      <c r="I60">
        <v>0</v>
      </c>
      <c r="J60">
        <v>0</v>
      </c>
      <c r="K60">
        <v>16.8</v>
      </c>
      <c r="L60">
        <v>0</v>
      </c>
      <c r="M60">
        <v>0</v>
      </c>
      <c r="N60">
        <v>2.02</v>
      </c>
      <c r="O60">
        <v>3.21</v>
      </c>
      <c r="P60">
        <v>0</v>
      </c>
      <c r="Q60">
        <v>0</v>
      </c>
      <c r="R60">
        <v>0</v>
      </c>
      <c r="S60">
        <v>3.81</v>
      </c>
      <c r="T60">
        <v>4.5</v>
      </c>
      <c r="U60" s="8">
        <v>2.25</v>
      </c>
      <c r="V60">
        <v>0</v>
      </c>
      <c r="W60">
        <v>0</v>
      </c>
      <c r="X60">
        <v>0</v>
      </c>
      <c r="Y60">
        <v>0</v>
      </c>
      <c r="Z60">
        <v>0</v>
      </c>
      <c r="AA60">
        <v>2.62</v>
      </c>
      <c r="AB60">
        <v>0</v>
      </c>
      <c r="AC60">
        <v>5.66</v>
      </c>
      <c r="AD60">
        <v>0</v>
      </c>
      <c r="AE60">
        <v>0</v>
      </c>
      <c r="AF60">
        <v>0</v>
      </c>
      <c r="AG60">
        <v>12200</v>
      </c>
      <c r="AH60">
        <v>7.3</v>
      </c>
      <c r="AI60">
        <v>7190</v>
      </c>
      <c r="AJ60">
        <v>936</v>
      </c>
      <c r="AK60">
        <v>756</v>
      </c>
      <c r="AL60">
        <v>7.33</v>
      </c>
      <c r="AM60">
        <v>2560</v>
      </c>
      <c r="AN60">
        <v>468</v>
      </c>
      <c r="AO60">
        <v>304</v>
      </c>
      <c r="AP60">
        <v>4.38</v>
      </c>
      <c r="AQ60">
        <v>0</v>
      </c>
      <c r="AR60">
        <v>395</v>
      </c>
      <c r="AS60">
        <v>160000</v>
      </c>
      <c r="AT60">
        <v>0</v>
      </c>
      <c r="AU60">
        <v>66.5</v>
      </c>
      <c r="AV60">
        <v>899</v>
      </c>
      <c r="AW60">
        <v>188</v>
      </c>
      <c r="AX60">
        <v>467</v>
      </c>
      <c r="AY60">
        <v>0</v>
      </c>
      <c r="AZ60">
        <v>0</v>
      </c>
      <c r="BA60">
        <v>0</v>
      </c>
      <c r="BB60">
        <v>0</v>
      </c>
      <c r="BC60" t="b">
        <v>1</v>
      </c>
      <c r="BD60">
        <v>3509.999907016754</v>
      </c>
    </row>
    <row r="61" spans="1:56" ht="12.75">
      <c r="A61" t="s">
        <v>8</v>
      </c>
      <c r="B61" s="15" t="s">
        <v>390</v>
      </c>
      <c r="C61" s="3" t="s">
        <v>390</v>
      </c>
      <c r="D61" s="7" t="s">
        <v>391</v>
      </c>
      <c r="E61" s="4" t="s">
        <v>18</v>
      </c>
      <c r="F61" s="16">
        <v>426</v>
      </c>
      <c r="G61">
        <v>125</v>
      </c>
      <c r="H61">
        <v>18.7</v>
      </c>
      <c r="I61">
        <v>0</v>
      </c>
      <c r="J61">
        <v>0</v>
      </c>
      <c r="K61">
        <v>16.7</v>
      </c>
      <c r="L61">
        <v>0</v>
      </c>
      <c r="M61">
        <v>0</v>
      </c>
      <c r="N61">
        <v>1.88</v>
      </c>
      <c r="O61">
        <v>3.04</v>
      </c>
      <c r="P61">
        <v>0</v>
      </c>
      <c r="Q61">
        <v>0</v>
      </c>
      <c r="R61">
        <v>0</v>
      </c>
      <c r="S61">
        <v>3.63</v>
      </c>
      <c r="T61">
        <v>4.3125</v>
      </c>
      <c r="U61" s="8">
        <v>2.125</v>
      </c>
      <c r="V61">
        <v>0</v>
      </c>
      <c r="W61">
        <v>0</v>
      </c>
      <c r="X61">
        <v>0</v>
      </c>
      <c r="Y61">
        <v>0</v>
      </c>
      <c r="Z61">
        <v>0</v>
      </c>
      <c r="AA61">
        <v>2.75</v>
      </c>
      <c r="AB61">
        <v>0</v>
      </c>
      <c r="AC61">
        <v>6.08</v>
      </c>
      <c r="AD61">
        <v>0</v>
      </c>
      <c r="AE61">
        <v>0</v>
      </c>
      <c r="AF61">
        <v>0</v>
      </c>
      <c r="AG61">
        <v>11500</v>
      </c>
      <c r="AH61">
        <v>8.87</v>
      </c>
      <c r="AI61">
        <v>6600</v>
      </c>
      <c r="AJ61">
        <v>869</v>
      </c>
      <c r="AK61">
        <v>706</v>
      </c>
      <c r="AL61">
        <v>7.26</v>
      </c>
      <c r="AM61">
        <v>2360</v>
      </c>
      <c r="AN61">
        <v>434</v>
      </c>
      <c r="AO61">
        <v>283</v>
      </c>
      <c r="AP61">
        <v>4.34</v>
      </c>
      <c r="AQ61">
        <v>0</v>
      </c>
      <c r="AR61">
        <v>331</v>
      </c>
      <c r="AS61">
        <v>144000</v>
      </c>
      <c r="AT61">
        <v>0</v>
      </c>
      <c r="AU61">
        <v>65.3</v>
      </c>
      <c r="AV61">
        <v>827</v>
      </c>
      <c r="AW61">
        <v>176</v>
      </c>
      <c r="AX61">
        <v>433</v>
      </c>
      <c r="AY61">
        <v>0</v>
      </c>
      <c r="AZ61">
        <v>0</v>
      </c>
      <c r="BA61">
        <v>0</v>
      </c>
      <c r="BB61">
        <v>0</v>
      </c>
      <c r="BC61" t="b">
        <v>1</v>
      </c>
      <c r="BD61">
        <v>3258.7499136726065</v>
      </c>
    </row>
    <row r="62" spans="1:56" ht="12.75">
      <c r="A62" t="s">
        <v>8</v>
      </c>
      <c r="B62" s="15" t="s">
        <v>392</v>
      </c>
      <c r="C62" s="3" t="s">
        <v>392</v>
      </c>
      <c r="D62" s="7" t="s">
        <v>393</v>
      </c>
      <c r="E62" s="4" t="s">
        <v>18</v>
      </c>
      <c r="F62" s="16">
        <v>398</v>
      </c>
      <c r="G62">
        <v>117</v>
      </c>
      <c r="H62">
        <v>18.3</v>
      </c>
      <c r="I62">
        <v>0</v>
      </c>
      <c r="J62">
        <v>0</v>
      </c>
      <c r="K62">
        <v>16.6</v>
      </c>
      <c r="L62">
        <v>0</v>
      </c>
      <c r="M62">
        <v>0</v>
      </c>
      <c r="N62">
        <v>1.77</v>
      </c>
      <c r="O62">
        <v>2.85</v>
      </c>
      <c r="P62">
        <v>0</v>
      </c>
      <c r="Q62">
        <v>0</v>
      </c>
      <c r="R62">
        <v>0</v>
      </c>
      <c r="S62">
        <v>3.44</v>
      </c>
      <c r="T62">
        <v>4.125</v>
      </c>
      <c r="U62" s="8">
        <v>2.125</v>
      </c>
      <c r="V62">
        <v>0</v>
      </c>
      <c r="W62">
        <v>0</v>
      </c>
      <c r="X62">
        <v>0</v>
      </c>
      <c r="Y62">
        <v>0</v>
      </c>
      <c r="Z62">
        <v>0</v>
      </c>
      <c r="AA62">
        <v>2.92</v>
      </c>
      <c r="AB62">
        <v>0</v>
      </c>
      <c r="AC62">
        <v>6.44</v>
      </c>
      <c r="AD62">
        <v>0</v>
      </c>
      <c r="AE62">
        <v>0</v>
      </c>
      <c r="AF62">
        <v>0</v>
      </c>
      <c r="AG62">
        <v>10900</v>
      </c>
      <c r="AH62">
        <v>11</v>
      </c>
      <c r="AI62">
        <v>6000</v>
      </c>
      <c r="AJ62">
        <v>801</v>
      </c>
      <c r="AK62">
        <v>656</v>
      </c>
      <c r="AL62">
        <v>7.16</v>
      </c>
      <c r="AM62">
        <v>2170</v>
      </c>
      <c r="AN62">
        <v>402</v>
      </c>
      <c r="AO62">
        <v>262</v>
      </c>
      <c r="AP62">
        <v>4.31</v>
      </c>
      <c r="AQ62">
        <v>0</v>
      </c>
      <c r="AR62">
        <v>273</v>
      </c>
      <c r="AS62">
        <v>129000</v>
      </c>
      <c r="AT62">
        <v>0</v>
      </c>
      <c r="AU62">
        <v>64.1</v>
      </c>
      <c r="AV62">
        <v>756</v>
      </c>
      <c r="AW62">
        <v>163</v>
      </c>
      <c r="AX62">
        <v>400</v>
      </c>
      <c r="AY62">
        <v>0</v>
      </c>
      <c r="AZ62">
        <v>0</v>
      </c>
      <c r="BA62">
        <v>0</v>
      </c>
      <c r="BB62">
        <v>0</v>
      </c>
      <c r="BC62" t="b">
        <v>1</v>
      </c>
      <c r="BD62">
        <v>3003.749920427799</v>
      </c>
    </row>
    <row r="63" spans="1:56" ht="12.75">
      <c r="A63" t="s">
        <v>8</v>
      </c>
      <c r="B63" s="15" t="s">
        <v>394</v>
      </c>
      <c r="C63" s="3" t="s">
        <v>394</v>
      </c>
      <c r="D63" s="7" t="s">
        <v>395</v>
      </c>
      <c r="E63" s="4" t="s">
        <v>18</v>
      </c>
      <c r="F63" s="16">
        <v>370</v>
      </c>
      <c r="G63">
        <v>109</v>
      </c>
      <c r="H63">
        <v>17.9</v>
      </c>
      <c r="I63">
        <v>0</v>
      </c>
      <c r="J63">
        <v>0</v>
      </c>
      <c r="K63">
        <v>16.5</v>
      </c>
      <c r="L63">
        <v>0</v>
      </c>
      <c r="M63">
        <v>0</v>
      </c>
      <c r="N63">
        <v>1.66</v>
      </c>
      <c r="O63">
        <v>2.66</v>
      </c>
      <c r="P63">
        <v>0</v>
      </c>
      <c r="Q63">
        <v>0</v>
      </c>
      <c r="R63">
        <v>0</v>
      </c>
      <c r="S63">
        <v>3.26</v>
      </c>
      <c r="T63">
        <v>3.9375</v>
      </c>
      <c r="U63" s="8">
        <v>2.0625</v>
      </c>
      <c r="V63">
        <v>0</v>
      </c>
      <c r="W63">
        <v>0</v>
      </c>
      <c r="X63">
        <v>0</v>
      </c>
      <c r="Y63">
        <v>0</v>
      </c>
      <c r="Z63">
        <v>0</v>
      </c>
      <c r="AA63">
        <v>3.1</v>
      </c>
      <c r="AB63">
        <v>0</v>
      </c>
      <c r="AC63">
        <v>6.89</v>
      </c>
      <c r="AD63">
        <v>0</v>
      </c>
      <c r="AE63">
        <v>0</v>
      </c>
      <c r="AF63">
        <v>0</v>
      </c>
      <c r="AG63">
        <v>10300</v>
      </c>
      <c r="AH63">
        <v>13.9</v>
      </c>
      <c r="AI63">
        <v>5440</v>
      </c>
      <c r="AJ63">
        <v>736</v>
      </c>
      <c r="AK63">
        <v>607</v>
      </c>
      <c r="AL63">
        <v>7.07</v>
      </c>
      <c r="AM63">
        <v>1990</v>
      </c>
      <c r="AN63">
        <v>370</v>
      </c>
      <c r="AO63">
        <v>241</v>
      </c>
      <c r="AP63">
        <v>4.27</v>
      </c>
      <c r="AQ63">
        <v>0</v>
      </c>
      <c r="AR63">
        <v>222</v>
      </c>
      <c r="AS63">
        <v>116000</v>
      </c>
      <c r="AT63">
        <v>0</v>
      </c>
      <c r="AU63">
        <v>62.9</v>
      </c>
      <c r="AV63">
        <v>689</v>
      </c>
      <c r="AW63">
        <v>150</v>
      </c>
      <c r="AX63">
        <v>367</v>
      </c>
      <c r="AY63">
        <v>0</v>
      </c>
      <c r="AZ63">
        <v>0</v>
      </c>
      <c r="BA63">
        <v>0</v>
      </c>
      <c r="BB63">
        <v>0</v>
      </c>
      <c r="BC63" t="b">
        <v>1</v>
      </c>
      <c r="BD63">
        <v>2759.9999268849688</v>
      </c>
    </row>
    <row r="64" spans="1:56" ht="12.75">
      <c r="A64" t="s">
        <v>8</v>
      </c>
      <c r="B64" s="15" t="s">
        <v>396</v>
      </c>
      <c r="C64" s="3" t="s">
        <v>396</v>
      </c>
      <c r="D64" s="7" t="s">
        <v>397</v>
      </c>
      <c r="E64" s="4" t="s">
        <v>18</v>
      </c>
      <c r="F64" s="16">
        <v>342</v>
      </c>
      <c r="G64">
        <v>101</v>
      </c>
      <c r="H64">
        <v>17.5</v>
      </c>
      <c r="I64">
        <v>0</v>
      </c>
      <c r="J64">
        <v>0</v>
      </c>
      <c r="K64">
        <v>16.4</v>
      </c>
      <c r="L64">
        <v>0</v>
      </c>
      <c r="M64">
        <v>0</v>
      </c>
      <c r="N64">
        <v>1.54</v>
      </c>
      <c r="O64">
        <v>2.47</v>
      </c>
      <c r="P64">
        <v>0</v>
      </c>
      <c r="Q64">
        <v>0</v>
      </c>
      <c r="R64">
        <v>0</v>
      </c>
      <c r="S64">
        <v>3.07</v>
      </c>
      <c r="T64">
        <v>3.75</v>
      </c>
      <c r="U64" s="8">
        <v>2</v>
      </c>
      <c r="V64">
        <v>0</v>
      </c>
      <c r="W64">
        <v>0</v>
      </c>
      <c r="X64">
        <v>0</v>
      </c>
      <c r="Y64">
        <v>0</v>
      </c>
      <c r="Z64">
        <v>0</v>
      </c>
      <c r="AA64">
        <v>3.31</v>
      </c>
      <c r="AB64">
        <v>0</v>
      </c>
      <c r="AC64">
        <v>7.41</v>
      </c>
      <c r="AD64">
        <v>0</v>
      </c>
      <c r="AE64">
        <v>0</v>
      </c>
      <c r="AF64">
        <v>0</v>
      </c>
      <c r="AG64">
        <v>9620</v>
      </c>
      <c r="AH64">
        <v>17.8</v>
      </c>
      <c r="AI64">
        <v>4900</v>
      </c>
      <c r="AJ64">
        <v>672</v>
      </c>
      <c r="AK64">
        <v>558</v>
      </c>
      <c r="AL64">
        <v>6.98</v>
      </c>
      <c r="AM64">
        <v>1810</v>
      </c>
      <c r="AN64">
        <v>338</v>
      </c>
      <c r="AO64">
        <v>221</v>
      </c>
      <c r="AP64">
        <v>4.24</v>
      </c>
      <c r="AQ64">
        <v>0</v>
      </c>
      <c r="AR64">
        <v>178</v>
      </c>
      <c r="AS64">
        <v>103000</v>
      </c>
      <c r="AT64">
        <v>0</v>
      </c>
      <c r="AU64">
        <v>61.6</v>
      </c>
      <c r="AV64">
        <v>623</v>
      </c>
      <c r="AW64">
        <v>138</v>
      </c>
      <c r="AX64">
        <v>335</v>
      </c>
      <c r="AY64">
        <v>0</v>
      </c>
      <c r="AZ64">
        <v>0</v>
      </c>
      <c r="BA64">
        <v>0</v>
      </c>
      <c r="BB64">
        <v>0</v>
      </c>
      <c r="BC64" t="b">
        <v>1</v>
      </c>
      <c r="BD64">
        <v>2519.999933242798</v>
      </c>
    </row>
    <row r="65" spans="1:56" ht="12.75">
      <c r="A65" t="s">
        <v>8</v>
      </c>
      <c r="B65" s="15" t="s">
        <v>398</v>
      </c>
      <c r="C65" s="3" t="s">
        <v>398</v>
      </c>
      <c r="D65" s="7" t="s">
        <v>399</v>
      </c>
      <c r="E65" s="4" t="s">
        <v>18</v>
      </c>
      <c r="F65" s="16">
        <v>311</v>
      </c>
      <c r="G65">
        <v>91.4</v>
      </c>
      <c r="H65">
        <v>17.1</v>
      </c>
      <c r="I65">
        <v>0</v>
      </c>
      <c r="J65">
        <v>0</v>
      </c>
      <c r="K65">
        <v>16.2</v>
      </c>
      <c r="L65">
        <v>0</v>
      </c>
      <c r="M65">
        <v>0</v>
      </c>
      <c r="N65">
        <v>1.41</v>
      </c>
      <c r="O65">
        <v>2.26</v>
      </c>
      <c r="P65">
        <v>0</v>
      </c>
      <c r="Q65">
        <v>0</v>
      </c>
      <c r="R65">
        <v>0</v>
      </c>
      <c r="S65">
        <v>2.86</v>
      </c>
      <c r="T65">
        <v>3.5625</v>
      </c>
      <c r="U65" s="8">
        <v>1.9375</v>
      </c>
      <c r="V65">
        <v>0</v>
      </c>
      <c r="W65">
        <v>0</v>
      </c>
      <c r="X65">
        <v>0</v>
      </c>
      <c r="Y65">
        <v>0</v>
      </c>
      <c r="Z65">
        <v>0</v>
      </c>
      <c r="AA65">
        <v>3.59</v>
      </c>
      <c r="AB65">
        <v>0</v>
      </c>
      <c r="AC65">
        <v>8.09</v>
      </c>
      <c r="AD65">
        <v>0</v>
      </c>
      <c r="AE65">
        <v>0</v>
      </c>
      <c r="AF65">
        <v>0</v>
      </c>
      <c r="AG65">
        <v>8820</v>
      </c>
      <c r="AH65">
        <v>24.4</v>
      </c>
      <c r="AI65">
        <v>4330</v>
      </c>
      <c r="AJ65">
        <v>603</v>
      </c>
      <c r="AK65">
        <v>506</v>
      </c>
      <c r="AL65">
        <v>6.88</v>
      </c>
      <c r="AM65">
        <v>1610</v>
      </c>
      <c r="AN65">
        <v>304</v>
      </c>
      <c r="AO65">
        <v>199</v>
      </c>
      <c r="AP65">
        <v>4.2</v>
      </c>
      <c r="AQ65">
        <v>0</v>
      </c>
      <c r="AR65">
        <v>136</v>
      </c>
      <c r="AS65">
        <v>88900</v>
      </c>
      <c r="AT65">
        <v>0</v>
      </c>
      <c r="AU65">
        <v>60.3</v>
      </c>
      <c r="AV65">
        <v>553</v>
      </c>
      <c r="AW65">
        <v>124</v>
      </c>
      <c r="AX65">
        <v>301</v>
      </c>
      <c r="AY65">
        <v>0</v>
      </c>
      <c r="AZ65">
        <v>0</v>
      </c>
      <c r="BA65">
        <v>0</v>
      </c>
      <c r="BB65">
        <v>0</v>
      </c>
      <c r="BC65" t="b">
        <v>1</v>
      </c>
      <c r="BD65">
        <v>2261.249940097332</v>
      </c>
    </row>
    <row r="66" spans="1:56" ht="12.75">
      <c r="A66" t="s">
        <v>8</v>
      </c>
      <c r="B66" s="15" t="s">
        <v>400</v>
      </c>
      <c r="C66" s="3" t="s">
        <v>400</v>
      </c>
      <c r="D66" s="7" t="s">
        <v>401</v>
      </c>
      <c r="E66" s="4" t="s">
        <v>18</v>
      </c>
      <c r="F66" s="16">
        <v>283</v>
      </c>
      <c r="G66">
        <v>83.3</v>
      </c>
      <c r="H66">
        <v>16.7</v>
      </c>
      <c r="I66">
        <v>0</v>
      </c>
      <c r="J66">
        <v>0</v>
      </c>
      <c r="K66">
        <v>16.1</v>
      </c>
      <c r="L66">
        <v>0</v>
      </c>
      <c r="M66">
        <v>0</v>
      </c>
      <c r="N66">
        <v>1.29</v>
      </c>
      <c r="O66">
        <v>2.07</v>
      </c>
      <c r="P66">
        <v>0</v>
      </c>
      <c r="Q66">
        <v>0</v>
      </c>
      <c r="R66">
        <v>0</v>
      </c>
      <c r="S66">
        <v>2.67</v>
      </c>
      <c r="T66">
        <v>3.375</v>
      </c>
      <c r="U66" s="8">
        <v>1.875</v>
      </c>
      <c r="V66">
        <v>0</v>
      </c>
      <c r="W66">
        <v>0</v>
      </c>
      <c r="X66">
        <v>0</v>
      </c>
      <c r="Y66">
        <v>0</v>
      </c>
      <c r="Z66">
        <v>0</v>
      </c>
      <c r="AA66">
        <v>3.89</v>
      </c>
      <c r="AB66">
        <v>0</v>
      </c>
      <c r="AC66">
        <v>8.84</v>
      </c>
      <c r="AD66">
        <v>0</v>
      </c>
      <c r="AE66">
        <v>0</v>
      </c>
      <c r="AF66">
        <v>0</v>
      </c>
      <c r="AG66">
        <v>8120</v>
      </c>
      <c r="AH66">
        <v>33.4</v>
      </c>
      <c r="AI66">
        <v>3840</v>
      </c>
      <c r="AJ66">
        <v>542</v>
      </c>
      <c r="AK66">
        <v>459</v>
      </c>
      <c r="AL66">
        <v>6.79</v>
      </c>
      <c r="AM66">
        <v>1440</v>
      </c>
      <c r="AN66">
        <v>274</v>
      </c>
      <c r="AO66">
        <v>179</v>
      </c>
      <c r="AP66">
        <v>4.17</v>
      </c>
      <c r="AQ66">
        <v>0</v>
      </c>
      <c r="AR66">
        <v>104</v>
      </c>
      <c r="AS66">
        <v>77500</v>
      </c>
      <c r="AT66">
        <v>0</v>
      </c>
      <c r="AU66">
        <v>59.1</v>
      </c>
      <c r="AV66">
        <v>493</v>
      </c>
      <c r="AW66">
        <v>113</v>
      </c>
      <c r="AX66">
        <v>270</v>
      </c>
      <c r="AY66">
        <v>0</v>
      </c>
      <c r="AZ66">
        <v>0</v>
      </c>
      <c r="BA66">
        <v>0</v>
      </c>
      <c r="BB66">
        <v>0</v>
      </c>
      <c r="BC66" t="b">
        <v>1</v>
      </c>
      <c r="BD66">
        <v>2032.4999461571376</v>
      </c>
    </row>
    <row r="67" spans="1:56" ht="12.75">
      <c r="A67" t="s">
        <v>8</v>
      </c>
      <c r="B67" s="15" t="s">
        <v>402</v>
      </c>
      <c r="C67" s="3" t="s">
        <v>402</v>
      </c>
      <c r="D67" s="7" t="s">
        <v>403</v>
      </c>
      <c r="E67" s="4" t="s">
        <v>18</v>
      </c>
      <c r="F67" s="16">
        <v>257</v>
      </c>
      <c r="G67">
        <v>75.6</v>
      </c>
      <c r="H67">
        <v>16.4</v>
      </c>
      <c r="I67">
        <v>0</v>
      </c>
      <c r="J67">
        <v>0</v>
      </c>
      <c r="K67">
        <v>16</v>
      </c>
      <c r="L67">
        <v>0</v>
      </c>
      <c r="M67">
        <v>0</v>
      </c>
      <c r="N67">
        <v>1.18</v>
      </c>
      <c r="O67">
        <v>1.89</v>
      </c>
      <c r="P67">
        <v>0</v>
      </c>
      <c r="Q67">
        <v>0</v>
      </c>
      <c r="R67">
        <v>0</v>
      </c>
      <c r="S67">
        <v>2.49</v>
      </c>
      <c r="T67">
        <v>3.1875</v>
      </c>
      <c r="U67" s="8">
        <v>1.8125</v>
      </c>
      <c r="V67">
        <v>0</v>
      </c>
      <c r="W67">
        <v>0</v>
      </c>
      <c r="X67">
        <v>0</v>
      </c>
      <c r="Y67">
        <v>0</v>
      </c>
      <c r="Z67">
        <v>0</v>
      </c>
      <c r="AA67">
        <v>4.23</v>
      </c>
      <c r="AB67">
        <v>0</v>
      </c>
      <c r="AC67">
        <v>9.71</v>
      </c>
      <c r="AD67">
        <v>0</v>
      </c>
      <c r="AE67">
        <v>0</v>
      </c>
      <c r="AF67">
        <v>0</v>
      </c>
      <c r="AG67">
        <v>7460</v>
      </c>
      <c r="AH67">
        <v>46.1</v>
      </c>
      <c r="AI67">
        <v>3400</v>
      </c>
      <c r="AJ67">
        <v>487</v>
      </c>
      <c r="AK67">
        <v>415</v>
      </c>
      <c r="AL67">
        <v>6.71</v>
      </c>
      <c r="AM67">
        <v>1290</v>
      </c>
      <c r="AN67">
        <v>246</v>
      </c>
      <c r="AO67">
        <v>161</v>
      </c>
      <c r="AP67">
        <v>4.13</v>
      </c>
      <c r="AQ67">
        <v>0</v>
      </c>
      <c r="AR67">
        <v>79.1</v>
      </c>
      <c r="AS67">
        <v>67700</v>
      </c>
      <c r="AT67">
        <v>0</v>
      </c>
      <c r="AU67">
        <v>57.9</v>
      </c>
      <c r="AV67">
        <v>438</v>
      </c>
      <c r="AW67">
        <v>101</v>
      </c>
      <c r="AX67">
        <v>242</v>
      </c>
      <c r="AY67">
        <v>0</v>
      </c>
      <c r="AZ67">
        <v>0</v>
      </c>
      <c r="BA67">
        <v>0</v>
      </c>
      <c r="BB67">
        <v>0</v>
      </c>
      <c r="BC67" t="b">
        <v>1</v>
      </c>
      <c r="BD67">
        <v>1826.2499516208968</v>
      </c>
    </row>
    <row r="68" spans="1:56" ht="12.75">
      <c r="A68" t="s">
        <v>8</v>
      </c>
      <c r="B68" s="15" t="s">
        <v>404</v>
      </c>
      <c r="C68" s="3" t="s">
        <v>404</v>
      </c>
      <c r="D68" s="7" t="s">
        <v>405</v>
      </c>
      <c r="E68" s="4" t="s">
        <v>18</v>
      </c>
      <c r="F68" s="16">
        <v>233</v>
      </c>
      <c r="G68">
        <v>68.5</v>
      </c>
      <c r="H68">
        <v>16</v>
      </c>
      <c r="I68">
        <v>0</v>
      </c>
      <c r="J68">
        <v>0</v>
      </c>
      <c r="K68">
        <v>15.9</v>
      </c>
      <c r="L68">
        <v>0</v>
      </c>
      <c r="M68">
        <v>0</v>
      </c>
      <c r="N68">
        <v>1.07</v>
      </c>
      <c r="O68">
        <v>1.72</v>
      </c>
      <c r="P68">
        <v>0</v>
      </c>
      <c r="Q68">
        <v>0</v>
      </c>
      <c r="R68">
        <v>0</v>
      </c>
      <c r="S68">
        <v>2.32</v>
      </c>
      <c r="T68">
        <v>3</v>
      </c>
      <c r="U68" s="8">
        <v>1.75</v>
      </c>
      <c r="V68">
        <v>0</v>
      </c>
      <c r="W68">
        <v>0</v>
      </c>
      <c r="X68">
        <v>0</v>
      </c>
      <c r="Y68">
        <v>0</v>
      </c>
      <c r="Z68">
        <v>0</v>
      </c>
      <c r="AA68">
        <v>4.62</v>
      </c>
      <c r="AB68">
        <v>0</v>
      </c>
      <c r="AC68">
        <v>10.7</v>
      </c>
      <c r="AD68">
        <v>0</v>
      </c>
      <c r="AE68">
        <v>0</v>
      </c>
      <c r="AF68">
        <v>0</v>
      </c>
      <c r="AG68">
        <v>6820</v>
      </c>
      <c r="AH68">
        <v>64.9</v>
      </c>
      <c r="AI68">
        <v>3010</v>
      </c>
      <c r="AJ68">
        <v>436</v>
      </c>
      <c r="AK68">
        <v>375</v>
      </c>
      <c r="AL68">
        <v>6.63</v>
      </c>
      <c r="AM68">
        <v>1150</v>
      </c>
      <c r="AN68">
        <v>221</v>
      </c>
      <c r="AO68">
        <v>145</v>
      </c>
      <c r="AP68">
        <v>4.1</v>
      </c>
      <c r="AQ68">
        <v>0</v>
      </c>
      <c r="AR68">
        <v>59.5</v>
      </c>
      <c r="AS68">
        <v>59000</v>
      </c>
      <c r="AT68">
        <v>0</v>
      </c>
      <c r="AU68">
        <v>56.9</v>
      </c>
      <c r="AV68">
        <v>389</v>
      </c>
      <c r="AW68">
        <v>91.3</v>
      </c>
      <c r="AX68">
        <v>217</v>
      </c>
      <c r="AY68">
        <v>0</v>
      </c>
      <c r="AZ68">
        <v>0</v>
      </c>
      <c r="BA68">
        <v>0</v>
      </c>
      <c r="BB68">
        <v>0</v>
      </c>
      <c r="BC68" t="b">
        <v>1</v>
      </c>
      <c r="BD68">
        <v>1634.9999566872916</v>
      </c>
    </row>
    <row r="69" spans="1:56" ht="12.75">
      <c r="A69" t="s">
        <v>8</v>
      </c>
      <c r="B69" s="15" t="s">
        <v>406</v>
      </c>
      <c r="C69" s="3" t="s">
        <v>406</v>
      </c>
      <c r="D69" s="7" t="s">
        <v>407</v>
      </c>
      <c r="E69" s="4" t="s">
        <v>57</v>
      </c>
      <c r="F69" s="16">
        <v>211</v>
      </c>
      <c r="G69">
        <v>62</v>
      </c>
      <c r="H69">
        <v>15.7</v>
      </c>
      <c r="I69">
        <v>0</v>
      </c>
      <c r="J69">
        <v>0</v>
      </c>
      <c r="K69">
        <v>15.8</v>
      </c>
      <c r="L69">
        <v>0</v>
      </c>
      <c r="M69">
        <v>0</v>
      </c>
      <c r="N69">
        <v>0.98</v>
      </c>
      <c r="O69">
        <v>1.56</v>
      </c>
      <c r="P69">
        <v>0</v>
      </c>
      <c r="Q69">
        <v>0</v>
      </c>
      <c r="R69">
        <v>0</v>
      </c>
      <c r="S69">
        <v>2.16</v>
      </c>
      <c r="T69">
        <v>2.875</v>
      </c>
      <c r="U69" s="8">
        <v>1.6875</v>
      </c>
      <c r="V69">
        <v>0</v>
      </c>
      <c r="W69">
        <v>0</v>
      </c>
      <c r="X69">
        <v>0</v>
      </c>
      <c r="Y69">
        <v>0</v>
      </c>
      <c r="Z69">
        <v>0</v>
      </c>
      <c r="AA69">
        <v>5.06</v>
      </c>
      <c r="AB69">
        <v>0</v>
      </c>
      <c r="AC69">
        <v>11.6</v>
      </c>
      <c r="AD69">
        <v>0</v>
      </c>
      <c r="AE69">
        <v>0</v>
      </c>
      <c r="AF69">
        <v>0</v>
      </c>
      <c r="AG69">
        <v>6230</v>
      </c>
      <c r="AH69">
        <v>91.8</v>
      </c>
      <c r="AI69">
        <v>2660</v>
      </c>
      <c r="AJ69">
        <v>390</v>
      </c>
      <c r="AK69">
        <v>338</v>
      </c>
      <c r="AL69">
        <v>6.55</v>
      </c>
      <c r="AM69">
        <v>1030</v>
      </c>
      <c r="AN69">
        <v>198</v>
      </c>
      <c r="AO69">
        <v>130</v>
      </c>
      <c r="AP69">
        <v>4.07</v>
      </c>
      <c r="AQ69">
        <v>0</v>
      </c>
      <c r="AR69">
        <v>44.6</v>
      </c>
      <c r="AS69">
        <v>51600</v>
      </c>
      <c r="AT69">
        <v>0</v>
      </c>
      <c r="AU69">
        <v>55.9</v>
      </c>
      <c r="AV69">
        <v>345</v>
      </c>
      <c r="AW69">
        <v>81.8</v>
      </c>
      <c r="AX69">
        <v>194</v>
      </c>
      <c r="AY69">
        <v>0</v>
      </c>
      <c r="AZ69">
        <v>0</v>
      </c>
      <c r="BA69">
        <v>0</v>
      </c>
      <c r="BB69">
        <v>0</v>
      </c>
      <c r="BC69" t="b">
        <v>1</v>
      </c>
      <c r="BD69">
        <v>1462.499961256981</v>
      </c>
    </row>
    <row r="70" spans="1:56" ht="12.75">
      <c r="A70" t="s">
        <v>8</v>
      </c>
      <c r="B70" s="15" t="s">
        <v>408</v>
      </c>
      <c r="C70" s="3" t="s">
        <v>408</v>
      </c>
      <c r="D70" s="7" t="s">
        <v>409</v>
      </c>
      <c r="E70" s="4" t="s">
        <v>57</v>
      </c>
      <c r="F70" s="16">
        <v>193</v>
      </c>
      <c r="G70">
        <v>56.8</v>
      </c>
      <c r="H70">
        <v>15.5</v>
      </c>
      <c r="I70">
        <v>0</v>
      </c>
      <c r="J70">
        <v>0</v>
      </c>
      <c r="K70">
        <v>15.7</v>
      </c>
      <c r="L70">
        <v>0</v>
      </c>
      <c r="M70">
        <v>0</v>
      </c>
      <c r="N70">
        <v>0.89</v>
      </c>
      <c r="O70">
        <v>1.44</v>
      </c>
      <c r="P70">
        <v>0</v>
      </c>
      <c r="Q70">
        <v>0</v>
      </c>
      <c r="R70">
        <v>0</v>
      </c>
      <c r="S70">
        <v>2.04</v>
      </c>
      <c r="T70">
        <v>2.75</v>
      </c>
      <c r="U70" s="8">
        <v>1.6875</v>
      </c>
      <c r="V70">
        <v>0</v>
      </c>
      <c r="W70">
        <v>0</v>
      </c>
      <c r="X70">
        <v>0</v>
      </c>
      <c r="Y70">
        <v>0</v>
      </c>
      <c r="Z70">
        <v>0</v>
      </c>
      <c r="AA70">
        <v>5.45</v>
      </c>
      <c r="AB70">
        <v>0</v>
      </c>
      <c r="AC70">
        <v>12.8</v>
      </c>
      <c r="AD70">
        <v>0</v>
      </c>
      <c r="AE70">
        <v>0</v>
      </c>
      <c r="AF70">
        <v>0</v>
      </c>
      <c r="AG70">
        <v>5740</v>
      </c>
      <c r="AH70">
        <v>125</v>
      </c>
      <c r="AI70">
        <v>2400</v>
      </c>
      <c r="AJ70">
        <v>355</v>
      </c>
      <c r="AK70">
        <v>310</v>
      </c>
      <c r="AL70">
        <v>6.5</v>
      </c>
      <c r="AM70">
        <v>931</v>
      </c>
      <c r="AN70">
        <v>180</v>
      </c>
      <c r="AO70">
        <v>119</v>
      </c>
      <c r="AP70">
        <v>4.05</v>
      </c>
      <c r="AQ70">
        <v>0</v>
      </c>
      <c r="AR70">
        <v>34.8</v>
      </c>
      <c r="AS70">
        <v>45900</v>
      </c>
      <c r="AT70">
        <v>0</v>
      </c>
      <c r="AU70">
        <v>55.1</v>
      </c>
      <c r="AV70">
        <v>312</v>
      </c>
      <c r="AW70">
        <v>74.9</v>
      </c>
      <c r="AX70">
        <v>176</v>
      </c>
      <c r="AY70">
        <v>0</v>
      </c>
      <c r="AZ70">
        <v>0</v>
      </c>
      <c r="BA70">
        <v>0</v>
      </c>
      <c r="BB70">
        <v>0</v>
      </c>
      <c r="BC70" t="b">
        <v>1</v>
      </c>
      <c r="BD70">
        <v>1331.2499647339187</v>
      </c>
    </row>
    <row r="71" spans="1:56" ht="12.75">
      <c r="A71" t="s">
        <v>8</v>
      </c>
      <c r="B71" s="15" t="s">
        <v>410</v>
      </c>
      <c r="C71" s="3" t="s">
        <v>410</v>
      </c>
      <c r="D71" s="7" t="s">
        <v>411</v>
      </c>
      <c r="E71" s="4" t="s">
        <v>57</v>
      </c>
      <c r="F71" s="16">
        <v>176</v>
      </c>
      <c r="G71">
        <v>51.8</v>
      </c>
      <c r="H71">
        <v>15.2</v>
      </c>
      <c r="I71">
        <v>0</v>
      </c>
      <c r="J71">
        <v>0</v>
      </c>
      <c r="K71">
        <v>15.7</v>
      </c>
      <c r="L71">
        <v>0</v>
      </c>
      <c r="M71">
        <v>0</v>
      </c>
      <c r="N71">
        <v>0.83</v>
      </c>
      <c r="O71">
        <v>1.31</v>
      </c>
      <c r="P71">
        <v>0</v>
      </c>
      <c r="Q71">
        <v>0</v>
      </c>
      <c r="R71">
        <v>0</v>
      </c>
      <c r="S71">
        <v>1.91</v>
      </c>
      <c r="T71">
        <v>2.625</v>
      </c>
      <c r="U71" s="8">
        <v>1.625</v>
      </c>
      <c r="V71">
        <v>0</v>
      </c>
      <c r="W71">
        <v>0</v>
      </c>
      <c r="X71">
        <v>0</v>
      </c>
      <c r="Y71">
        <v>0</v>
      </c>
      <c r="Z71">
        <v>0</v>
      </c>
      <c r="AA71">
        <v>5.97</v>
      </c>
      <c r="AB71">
        <v>0</v>
      </c>
      <c r="AC71">
        <v>13.7</v>
      </c>
      <c r="AD71">
        <v>0</v>
      </c>
      <c r="AE71">
        <v>0</v>
      </c>
      <c r="AF71">
        <v>0</v>
      </c>
      <c r="AG71">
        <v>5280</v>
      </c>
      <c r="AH71">
        <v>173</v>
      </c>
      <c r="AI71">
        <v>2140</v>
      </c>
      <c r="AJ71">
        <v>320</v>
      </c>
      <c r="AK71">
        <v>281</v>
      </c>
      <c r="AL71">
        <v>6.43</v>
      </c>
      <c r="AM71">
        <v>838</v>
      </c>
      <c r="AN71">
        <v>163</v>
      </c>
      <c r="AO71">
        <v>107</v>
      </c>
      <c r="AP71">
        <v>4.02</v>
      </c>
      <c r="AQ71">
        <v>0</v>
      </c>
      <c r="AR71">
        <v>26.5</v>
      </c>
      <c r="AS71">
        <v>40500</v>
      </c>
      <c r="AT71">
        <v>0</v>
      </c>
      <c r="AU71">
        <v>54.4</v>
      </c>
      <c r="AV71">
        <v>279</v>
      </c>
      <c r="AW71">
        <v>67.5</v>
      </c>
      <c r="AX71">
        <v>159</v>
      </c>
      <c r="AY71">
        <v>0</v>
      </c>
      <c r="AZ71">
        <v>0</v>
      </c>
      <c r="BA71">
        <v>0</v>
      </c>
      <c r="BB71">
        <v>0</v>
      </c>
      <c r="BC71" t="b">
        <v>1</v>
      </c>
      <c r="BD71">
        <v>1199.999968210856</v>
      </c>
    </row>
    <row r="72" spans="1:56" ht="12.75">
      <c r="A72" t="s">
        <v>8</v>
      </c>
      <c r="B72" s="15" t="s">
        <v>412</v>
      </c>
      <c r="C72" s="3" t="s">
        <v>412</v>
      </c>
      <c r="D72" s="7" t="s">
        <v>413</v>
      </c>
      <c r="E72" s="4" t="s">
        <v>57</v>
      </c>
      <c r="F72" s="16">
        <v>159</v>
      </c>
      <c r="G72">
        <v>46.7</v>
      </c>
      <c r="H72">
        <v>15</v>
      </c>
      <c r="I72">
        <v>0</v>
      </c>
      <c r="J72">
        <v>0</v>
      </c>
      <c r="K72">
        <v>15.6</v>
      </c>
      <c r="L72">
        <v>0</v>
      </c>
      <c r="M72">
        <v>0</v>
      </c>
      <c r="N72">
        <v>0.745</v>
      </c>
      <c r="O72">
        <v>1.19</v>
      </c>
      <c r="P72">
        <v>0</v>
      </c>
      <c r="Q72">
        <v>0</v>
      </c>
      <c r="R72">
        <v>0</v>
      </c>
      <c r="S72">
        <v>1.79</v>
      </c>
      <c r="T72">
        <v>2.5</v>
      </c>
      <c r="U72" s="8">
        <v>1.5625</v>
      </c>
      <c r="V72">
        <v>0</v>
      </c>
      <c r="W72">
        <v>0</v>
      </c>
      <c r="X72">
        <v>0</v>
      </c>
      <c r="Y72">
        <v>0</v>
      </c>
      <c r="Z72">
        <v>0</v>
      </c>
      <c r="AA72">
        <v>6.54</v>
      </c>
      <c r="AB72">
        <v>0</v>
      </c>
      <c r="AC72">
        <v>15.3</v>
      </c>
      <c r="AD72">
        <v>0</v>
      </c>
      <c r="AE72">
        <v>0</v>
      </c>
      <c r="AF72">
        <v>0</v>
      </c>
      <c r="AG72">
        <v>4780</v>
      </c>
      <c r="AH72">
        <v>252</v>
      </c>
      <c r="AI72">
        <v>1900</v>
      </c>
      <c r="AJ72">
        <v>287</v>
      </c>
      <c r="AK72">
        <v>254</v>
      </c>
      <c r="AL72">
        <v>6.38</v>
      </c>
      <c r="AM72">
        <v>748</v>
      </c>
      <c r="AN72">
        <v>146</v>
      </c>
      <c r="AO72">
        <v>96.2</v>
      </c>
      <c r="AP72">
        <v>4</v>
      </c>
      <c r="AQ72">
        <v>0</v>
      </c>
      <c r="AR72">
        <v>19.7</v>
      </c>
      <c r="AS72">
        <v>35600</v>
      </c>
      <c r="AT72">
        <v>0</v>
      </c>
      <c r="AU72">
        <v>53.7</v>
      </c>
      <c r="AV72">
        <v>248</v>
      </c>
      <c r="AW72">
        <v>60.8</v>
      </c>
      <c r="AX72">
        <v>142</v>
      </c>
      <c r="AY72">
        <v>0</v>
      </c>
      <c r="AZ72">
        <v>0</v>
      </c>
      <c r="BA72">
        <v>0</v>
      </c>
      <c r="BB72">
        <v>0</v>
      </c>
      <c r="BC72" t="b">
        <v>1</v>
      </c>
      <c r="BD72">
        <v>1076.2499714891114</v>
      </c>
    </row>
    <row r="73" spans="1:56" ht="12.75">
      <c r="A73" t="s">
        <v>8</v>
      </c>
      <c r="B73" s="15" t="s">
        <v>414</v>
      </c>
      <c r="C73" s="3" t="s">
        <v>414</v>
      </c>
      <c r="D73" s="7" t="s">
        <v>415</v>
      </c>
      <c r="E73" s="4" t="s">
        <v>57</v>
      </c>
      <c r="F73" s="16">
        <v>145</v>
      </c>
      <c r="G73">
        <v>42.7</v>
      </c>
      <c r="H73">
        <v>14.8</v>
      </c>
      <c r="I73">
        <v>0</v>
      </c>
      <c r="J73">
        <v>0</v>
      </c>
      <c r="K73">
        <v>15.5</v>
      </c>
      <c r="L73">
        <v>0</v>
      </c>
      <c r="M73">
        <v>0</v>
      </c>
      <c r="N73">
        <v>0.68</v>
      </c>
      <c r="O73">
        <v>1.09</v>
      </c>
      <c r="P73">
        <v>0</v>
      </c>
      <c r="Q73">
        <v>0</v>
      </c>
      <c r="R73">
        <v>0</v>
      </c>
      <c r="S73">
        <v>1.69</v>
      </c>
      <c r="T73">
        <v>2.375</v>
      </c>
      <c r="U73" s="8">
        <v>1.5625</v>
      </c>
      <c r="V73">
        <v>0</v>
      </c>
      <c r="W73">
        <v>0</v>
      </c>
      <c r="X73">
        <v>0</v>
      </c>
      <c r="Y73">
        <v>0</v>
      </c>
      <c r="Z73">
        <v>0</v>
      </c>
      <c r="AA73">
        <v>7.11</v>
      </c>
      <c r="AB73">
        <v>0</v>
      </c>
      <c r="AC73">
        <v>16.8</v>
      </c>
      <c r="AD73">
        <v>0</v>
      </c>
      <c r="AE73">
        <v>0</v>
      </c>
      <c r="AF73">
        <v>0</v>
      </c>
      <c r="AG73">
        <v>4400</v>
      </c>
      <c r="AH73">
        <v>348</v>
      </c>
      <c r="AI73">
        <v>1710</v>
      </c>
      <c r="AJ73">
        <v>260</v>
      </c>
      <c r="AK73">
        <v>232</v>
      </c>
      <c r="AL73">
        <v>6.33</v>
      </c>
      <c r="AM73">
        <v>677</v>
      </c>
      <c r="AN73">
        <v>133</v>
      </c>
      <c r="AO73">
        <v>87.3</v>
      </c>
      <c r="AP73">
        <v>3.98</v>
      </c>
      <c r="AQ73">
        <v>0</v>
      </c>
      <c r="AR73">
        <v>15.2</v>
      </c>
      <c r="AS73">
        <v>31700</v>
      </c>
      <c r="AT73">
        <v>0</v>
      </c>
      <c r="AU73">
        <v>53</v>
      </c>
      <c r="AV73">
        <v>224</v>
      </c>
      <c r="AW73">
        <v>55.3</v>
      </c>
      <c r="AX73">
        <v>129</v>
      </c>
      <c r="AY73">
        <v>0</v>
      </c>
      <c r="AZ73">
        <v>0</v>
      </c>
      <c r="BA73">
        <v>0</v>
      </c>
      <c r="BB73">
        <v>0</v>
      </c>
      <c r="BC73" t="b">
        <v>1</v>
      </c>
      <c r="BD73">
        <v>974.9999741713206</v>
      </c>
    </row>
    <row r="74" spans="1:56" ht="12.75">
      <c r="A74" t="s">
        <v>8</v>
      </c>
      <c r="B74" s="15" t="s">
        <v>416</v>
      </c>
      <c r="C74" s="3" t="s">
        <v>416</v>
      </c>
      <c r="D74" s="7" t="s">
        <v>417</v>
      </c>
      <c r="E74" s="4" t="s">
        <v>57</v>
      </c>
      <c r="F74" s="16">
        <v>132</v>
      </c>
      <c r="G74">
        <v>38.8</v>
      </c>
      <c r="H74">
        <v>14.7</v>
      </c>
      <c r="I74">
        <v>0</v>
      </c>
      <c r="J74">
        <v>0</v>
      </c>
      <c r="K74">
        <v>14.7</v>
      </c>
      <c r="L74">
        <v>0</v>
      </c>
      <c r="M74">
        <v>0</v>
      </c>
      <c r="N74">
        <v>0.645</v>
      </c>
      <c r="O74">
        <v>1.03</v>
      </c>
      <c r="P74">
        <v>0</v>
      </c>
      <c r="Q74">
        <v>0</v>
      </c>
      <c r="R74">
        <v>0</v>
      </c>
      <c r="S74">
        <v>1.63</v>
      </c>
      <c r="T74">
        <v>2.3125</v>
      </c>
      <c r="U74" s="8">
        <v>1.5625</v>
      </c>
      <c r="V74">
        <v>0</v>
      </c>
      <c r="W74">
        <v>0</v>
      </c>
      <c r="X74">
        <v>0</v>
      </c>
      <c r="Y74">
        <v>0</v>
      </c>
      <c r="Z74">
        <v>0</v>
      </c>
      <c r="AA74">
        <v>7.15</v>
      </c>
      <c r="AB74">
        <v>0</v>
      </c>
      <c r="AC74">
        <v>17.7</v>
      </c>
      <c r="AD74">
        <v>0</v>
      </c>
      <c r="AE74">
        <v>0</v>
      </c>
      <c r="AF74">
        <v>0</v>
      </c>
      <c r="AG74">
        <v>4180</v>
      </c>
      <c r="AH74">
        <v>428</v>
      </c>
      <c r="AI74">
        <v>1530</v>
      </c>
      <c r="AJ74">
        <v>234</v>
      </c>
      <c r="AK74">
        <v>209</v>
      </c>
      <c r="AL74">
        <v>6.28</v>
      </c>
      <c r="AM74">
        <v>548</v>
      </c>
      <c r="AN74">
        <v>113</v>
      </c>
      <c r="AO74">
        <v>74.5</v>
      </c>
      <c r="AP74">
        <v>3.76</v>
      </c>
      <c r="AQ74">
        <v>0</v>
      </c>
      <c r="AR74">
        <v>12.3</v>
      </c>
      <c r="AS74">
        <v>25500</v>
      </c>
      <c r="AT74">
        <v>0</v>
      </c>
      <c r="AU74">
        <v>50.2</v>
      </c>
      <c r="AV74">
        <v>190</v>
      </c>
      <c r="AW74">
        <v>49.4</v>
      </c>
      <c r="AX74">
        <v>116</v>
      </c>
      <c r="AY74">
        <v>0</v>
      </c>
      <c r="AZ74">
        <v>0</v>
      </c>
      <c r="BA74">
        <v>0</v>
      </c>
      <c r="BB74">
        <v>0</v>
      </c>
      <c r="BC74" t="b">
        <v>1</v>
      </c>
      <c r="BD74">
        <v>877.4999767541885</v>
      </c>
    </row>
    <row r="75" spans="1:56" ht="12.75">
      <c r="A75" t="s">
        <v>8</v>
      </c>
      <c r="B75" s="15" t="s">
        <v>418</v>
      </c>
      <c r="C75" s="3" t="s">
        <v>418</v>
      </c>
      <c r="D75" s="7" t="s">
        <v>419</v>
      </c>
      <c r="E75" s="4" t="s">
        <v>57</v>
      </c>
      <c r="F75" s="16">
        <v>120</v>
      </c>
      <c r="G75">
        <v>35.3</v>
      </c>
      <c r="H75">
        <v>14.5</v>
      </c>
      <c r="I75">
        <v>0</v>
      </c>
      <c r="J75">
        <v>0</v>
      </c>
      <c r="K75">
        <v>14.7</v>
      </c>
      <c r="L75">
        <v>0</v>
      </c>
      <c r="M75">
        <v>0</v>
      </c>
      <c r="N75">
        <v>0.59</v>
      </c>
      <c r="O75">
        <v>0.94</v>
      </c>
      <c r="P75">
        <v>0</v>
      </c>
      <c r="Q75">
        <v>0</v>
      </c>
      <c r="R75">
        <v>0</v>
      </c>
      <c r="S75">
        <v>1.54</v>
      </c>
      <c r="T75">
        <v>2.25</v>
      </c>
      <c r="U75" s="8">
        <v>1.5</v>
      </c>
      <c r="V75">
        <v>0</v>
      </c>
      <c r="W75">
        <v>0</v>
      </c>
      <c r="X75">
        <v>0</v>
      </c>
      <c r="Y75">
        <v>0</v>
      </c>
      <c r="Z75">
        <v>0</v>
      </c>
      <c r="AA75">
        <v>7.8</v>
      </c>
      <c r="AB75">
        <v>0</v>
      </c>
      <c r="AC75">
        <v>19.3</v>
      </c>
      <c r="AD75">
        <v>0</v>
      </c>
      <c r="AE75">
        <v>0</v>
      </c>
      <c r="AF75">
        <v>0</v>
      </c>
      <c r="AG75">
        <v>3830</v>
      </c>
      <c r="AH75">
        <v>601</v>
      </c>
      <c r="AI75">
        <v>1380</v>
      </c>
      <c r="AJ75">
        <v>212</v>
      </c>
      <c r="AK75">
        <v>190</v>
      </c>
      <c r="AL75">
        <v>6.24</v>
      </c>
      <c r="AM75">
        <v>495</v>
      </c>
      <c r="AN75">
        <v>102</v>
      </c>
      <c r="AO75">
        <v>67.5</v>
      </c>
      <c r="AP75">
        <v>3.74</v>
      </c>
      <c r="AQ75">
        <v>0</v>
      </c>
      <c r="AR75">
        <v>9.37</v>
      </c>
      <c r="AS75">
        <v>22700</v>
      </c>
      <c r="AT75">
        <v>0</v>
      </c>
      <c r="AU75">
        <v>49.7</v>
      </c>
      <c r="AV75">
        <v>171</v>
      </c>
      <c r="AW75">
        <v>44.8</v>
      </c>
      <c r="AX75">
        <v>105</v>
      </c>
      <c r="AY75">
        <v>0</v>
      </c>
      <c r="AZ75">
        <v>0</v>
      </c>
      <c r="BA75">
        <v>0</v>
      </c>
      <c r="BB75">
        <v>0</v>
      </c>
      <c r="BC75" t="b">
        <v>1</v>
      </c>
      <c r="BD75">
        <v>794.9999789396923</v>
      </c>
    </row>
    <row r="76" spans="1:56" ht="12.75">
      <c r="A76" t="s">
        <v>8</v>
      </c>
      <c r="B76" s="15" t="s">
        <v>420</v>
      </c>
      <c r="C76" s="3" t="s">
        <v>420</v>
      </c>
      <c r="D76" s="7" t="s">
        <v>421</v>
      </c>
      <c r="E76" s="4" t="s">
        <v>57</v>
      </c>
      <c r="F76" s="16">
        <v>109</v>
      </c>
      <c r="G76">
        <v>32</v>
      </c>
      <c r="H76">
        <v>14.3</v>
      </c>
      <c r="I76">
        <v>0</v>
      </c>
      <c r="J76">
        <v>0</v>
      </c>
      <c r="K76">
        <v>14.6</v>
      </c>
      <c r="L76">
        <v>0</v>
      </c>
      <c r="M76">
        <v>0</v>
      </c>
      <c r="N76">
        <v>0.525</v>
      </c>
      <c r="O76">
        <v>0.86</v>
      </c>
      <c r="P76">
        <v>0</v>
      </c>
      <c r="Q76">
        <v>0</v>
      </c>
      <c r="R76">
        <v>0</v>
      </c>
      <c r="S76">
        <v>1.46</v>
      </c>
      <c r="T76">
        <v>2.1875</v>
      </c>
      <c r="U76" s="8">
        <v>1.5</v>
      </c>
      <c r="V76">
        <v>0</v>
      </c>
      <c r="W76">
        <v>0</v>
      </c>
      <c r="X76">
        <v>0</v>
      </c>
      <c r="Y76">
        <v>0</v>
      </c>
      <c r="Z76">
        <v>0</v>
      </c>
      <c r="AA76">
        <v>8.49</v>
      </c>
      <c r="AB76">
        <v>0</v>
      </c>
      <c r="AC76">
        <v>21.7</v>
      </c>
      <c r="AD76">
        <v>0</v>
      </c>
      <c r="AE76">
        <v>0</v>
      </c>
      <c r="AF76">
        <v>0</v>
      </c>
      <c r="AG76">
        <v>3490</v>
      </c>
      <c r="AH76">
        <v>853</v>
      </c>
      <c r="AI76">
        <v>1240</v>
      </c>
      <c r="AJ76">
        <v>192</v>
      </c>
      <c r="AK76">
        <v>173</v>
      </c>
      <c r="AL76">
        <v>6.22</v>
      </c>
      <c r="AM76">
        <v>447</v>
      </c>
      <c r="AN76">
        <v>92.7</v>
      </c>
      <c r="AO76">
        <v>61.2</v>
      </c>
      <c r="AP76">
        <v>3.73</v>
      </c>
      <c r="AQ76">
        <v>0</v>
      </c>
      <c r="AR76">
        <v>7.12</v>
      </c>
      <c r="AS76">
        <v>20200</v>
      </c>
      <c r="AT76">
        <v>0</v>
      </c>
      <c r="AU76">
        <v>49.1</v>
      </c>
      <c r="AV76">
        <v>154</v>
      </c>
      <c r="AW76">
        <v>40.7</v>
      </c>
      <c r="AX76">
        <v>94.9</v>
      </c>
      <c r="AY76">
        <v>0</v>
      </c>
      <c r="AZ76">
        <v>0</v>
      </c>
      <c r="BA76">
        <v>0</v>
      </c>
      <c r="BB76">
        <v>0</v>
      </c>
      <c r="BC76" t="b">
        <v>1</v>
      </c>
      <c r="BD76">
        <v>719.9999809265137</v>
      </c>
    </row>
    <row r="77" spans="1:56" ht="12.75">
      <c r="A77" t="s">
        <v>8</v>
      </c>
      <c r="B77" s="15" t="s">
        <v>422</v>
      </c>
      <c r="C77" s="3" t="s">
        <v>422</v>
      </c>
      <c r="D77" s="7" t="s">
        <v>423</v>
      </c>
      <c r="E77" s="4" t="s">
        <v>57</v>
      </c>
      <c r="F77" s="16">
        <v>99</v>
      </c>
      <c r="G77">
        <v>29.1</v>
      </c>
      <c r="H77">
        <v>14.2</v>
      </c>
      <c r="I77">
        <v>0</v>
      </c>
      <c r="J77">
        <v>0</v>
      </c>
      <c r="K77">
        <v>14.6</v>
      </c>
      <c r="L77">
        <v>0</v>
      </c>
      <c r="M77">
        <v>0</v>
      </c>
      <c r="N77">
        <v>0.485</v>
      </c>
      <c r="O77">
        <v>0.78</v>
      </c>
      <c r="P77">
        <v>0</v>
      </c>
      <c r="Q77">
        <v>0</v>
      </c>
      <c r="R77">
        <v>0</v>
      </c>
      <c r="S77">
        <v>1.38</v>
      </c>
      <c r="T77">
        <v>2.0625</v>
      </c>
      <c r="U77" s="8">
        <v>1.4375</v>
      </c>
      <c r="V77">
        <v>0</v>
      </c>
      <c r="W77">
        <v>0</v>
      </c>
      <c r="X77">
        <v>0</v>
      </c>
      <c r="Y77">
        <v>0</v>
      </c>
      <c r="Z77">
        <v>0</v>
      </c>
      <c r="AA77">
        <v>9.34</v>
      </c>
      <c r="AB77">
        <v>0</v>
      </c>
      <c r="AC77">
        <v>23.5</v>
      </c>
      <c r="AD77">
        <v>0</v>
      </c>
      <c r="AE77">
        <v>0</v>
      </c>
      <c r="AF77">
        <v>0</v>
      </c>
      <c r="AG77">
        <v>3190</v>
      </c>
      <c r="AH77">
        <v>1220</v>
      </c>
      <c r="AI77">
        <v>1110</v>
      </c>
      <c r="AJ77">
        <v>173</v>
      </c>
      <c r="AK77">
        <v>157</v>
      </c>
      <c r="AL77">
        <v>6.17</v>
      </c>
      <c r="AM77">
        <v>402</v>
      </c>
      <c r="AN77">
        <v>83.6</v>
      </c>
      <c r="AO77">
        <v>55.2</v>
      </c>
      <c r="AP77">
        <v>3.71</v>
      </c>
      <c r="AQ77">
        <v>0</v>
      </c>
      <c r="AR77">
        <v>5.37</v>
      </c>
      <c r="AS77">
        <v>18000</v>
      </c>
      <c r="AT77">
        <v>0</v>
      </c>
      <c r="AU77">
        <v>48.7</v>
      </c>
      <c r="AV77">
        <v>138</v>
      </c>
      <c r="AW77">
        <v>36.7</v>
      </c>
      <c r="AX77">
        <v>85.6</v>
      </c>
      <c r="AY77">
        <v>0</v>
      </c>
      <c r="AZ77">
        <v>0</v>
      </c>
      <c r="BA77">
        <v>0</v>
      </c>
      <c r="BB77">
        <v>0</v>
      </c>
      <c r="BC77" t="b">
        <v>1</v>
      </c>
      <c r="BD77">
        <v>648.7499828139942</v>
      </c>
    </row>
    <row r="78" spans="1:56" ht="12.75">
      <c r="A78" t="s">
        <v>8</v>
      </c>
      <c r="B78" s="15" t="s">
        <v>424</v>
      </c>
      <c r="C78" s="3" t="s">
        <v>424</v>
      </c>
      <c r="D78" s="7" t="s">
        <v>425</v>
      </c>
      <c r="E78" s="4" t="s">
        <v>57</v>
      </c>
      <c r="F78" s="16">
        <v>90</v>
      </c>
      <c r="G78">
        <v>26.5</v>
      </c>
      <c r="H78">
        <v>14</v>
      </c>
      <c r="I78">
        <v>0</v>
      </c>
      <c r="J78">
        <v>0</v>
      </c>
      <c r="K78">
        <v>14.5</v>
      </c>
      <c r="L78">
        <v>0</v>
      </c>
      <c r="M78">
        <v>0</v>
      </c>
      <c r="N78">
        <v>0.44</v>
      </c>
      <c r="O78">
        <v>0.71</v>
      </c>
      <c r="P78">
        <v>0</v>
      </c>
      <c r="Q78">
        <v>0</v>
      </c>
      <c r="R78">
        <v>0</v>
      </c>
      <c r="S78">
        <v>1.31</v>
      </c>
      <c r="T78">
        <v>2</v>
      </c>
      <c r="U78" s="8">
        <v>1.4375</v>
      </c>
      <c r="V78">
        <v>0</v>
      </c>
      <c r="W78">
        <v>0</v>
      </c>
      <c r="X78">
        <v>0</v>
      </c>
      <c r="Y78">
        <v>0</v>
      </c>
      <c r="Z78">
        <v>0</v>
      </c>
      <c r="AA78">
        <v>10.2</v>
      </c>
      <c r="AB78">
        <v>0</v>
      </c>
      <c r="AC78">
        <v>25.9</v>
      </c>
      <c r="AD78">
        <v>0</v>
      </c>
      <c r="AE78">
        <v>0</v>
      </c>
      <c r="AF78">
        <v>0</v>
      </c>
      <c r="AG78">
        <v>2900</v>
      </c>
      <c r="AH78">
        <v>1750</v>
      </c>
      <c r="AI78">
        <v>999</v>
      </c>
      <c r="AJ78">
        <v>157</v>
      </c>
      <c r="AK78">
        <v>143</v>
      </c>
      <c r="AL78">
        <v>6.14</v>
      </c>
      <c r="AM78">
        <v>362</v>
      </c>
      <c r="AN78">
        <v>75.6</v>
      </c>
      <c r="AO78">
        <v>49.9</v>
      </c>
      <c r="AP78">
        <v>3.7</v>
      </c>
      <c r="AQ78">
        <v>0</v>
      </c>
      <c r="AR78">
        <v>4.06</v>
      </c>
      <c r="AS78">
        <v>16000</v>
      </c>
      <c r="AT78">
        <v>0</v>
      </c>
      <c r="AU78">
        <v>48.3</v>
      </c>
      <c r="AV78">
        <v>125</v>
      </c>
      <c r="AW78">
        <v>33.3</v>
      </c>
      <c r="AX78">
        <v>77.3</v>
      </c>
      <c r="AY78">
        <v>0</v>
      </c>
      <c r="AZ78">
        <v>0</v>
      </c>
      <c r="BA78">
        <v>0</v>
      </c>
      <c r="BB78">
        <v>0</v>
      </c>
      <c r="BC78" t="b">
        <v>1</v>
      </c>
      <c r="BD78">
        <v>588.7499844034512</v>
      </c>
    </row>
    <row r="79" spans="1:56" ht="12.75">
      <c r="A79" t="s">
        <v>8</v>
      </c>
      <c r="B79" s="15" t="s">
        <v>426</v>
      </c>
      <c r="C79" s="3" t="s">
        <v>426</v>
      </c>
      <c r="D79" s="7" t="s">
        <v>427</v>
      </c>
      <c r="E79" s="4" t="s">
        <v>57</v>
      </c>
      <c r="F79" s="16">
        <v>82</v>
      </c>
      <c r="G79">
        <v>24</v>
      </c>
      <c r="H79">
        <v>14.3</v>
      </c>
      <c r="I79">
        <v>0</v>
      </c>
      <c r="J79">
        <v>0</v>
      </c>
      <c r="K79">
        <v>10.1</v>
      </c>
      <c r="L79">
        <v>0</v>
      </c>
      <c r="M79">
        <v>0</v>
      </c>
      <c r="N79">
        <v>0.51</v>
      </c>
      <c r="O79">
        <v>0.855</v>
      </c>
      <c r="P79">
        <v>0</v>
      </c>
      <c r="Q79">
        <v>0</v>
      </c>
      <c r="R79">
        <v>0</v>
      </c>
      <c r="S79">
        <v>1.45</v>
      </c>
      <c r="T79">
        <v>1.6875</v>
      </c>
      <c r="U79" s="8">
        <v>1.0625</v>
      </c>
      <c r="V79">
        <v>0</v>
      </c>
      <c r="W79">
        <v>0</v>
      </c>
      <c r="X79">
        <v>0</v>
      </c>
      <c r="Y79">
        <v>0</v>
      </c>
      <c r="Z79">
        <v>0</v>
      </c>
      <c r="AA79">
        <v>5.92</v>
      </c>
      <c r="AB79">
        <v>0</v>
      </c>
      <c r="AC79">
        <v>22.4</v>
      </c>
      <c r="AD79">
        <v>0</v>
      </c>
      <c r="AE79">
        <v>0</v>
      </c>
      <c r="AF79">
        <v>0</v>
      </c>
      <c r="AG79">
        <v>3590</v>
      </c>
      <c r="AH79">
        <v>849</v>
      </c>
      <c r="AI79">
        <v>881</v>
      </c>
      <c r="AJ79">
        <v>139</v>
      </c>
      <c r="AK79">
        <v>123</v>
      </c>
      <c r="AL79">
        <v>6.05</v>
      </c>
      <c r="AM79">
        <v>148</v>
      </c>
      <c r="AN79">
        <v>44.8</v>
      </c>
      <c r="AO79">
        <v>29.3</v>
      </c>
      <c r="AP79">
        <v>2.48</v>
      </c>
      <c r="AQ79">
        <v>0</v>
      </c>
      <c r="AR79">
        <v>5.07</v>
      </c>
      <c r="AS79">
        <v>6700</v>
      </c>
      <c r="AT79">
        <v>0</v>
      </c>
      <c r="AU79">
        <v>34.1</v>
      </c>
      <c r="AV79">
        <v>73.8</v>
      </c>
      <c r="AW79">
        <v>27.7</v>
      </c>
      <c r="AX79">
        <v>68.4</v>
      </c>
      <c r="AY79">
        <v>0</v>
      </c>
      <c r="AZ79">
        <v>0</v>
      </c>
      <c r="BA79">
        <v>0</v>
      </c>
      <c r="BB79">
        <v>0</v>
      </c>
      <c r="BC79" t="b">
        <v>1</v>
      </c>
      <c r="BD79">
        <v>521.2499861915906</v>
      </c>
    </row>
    <row r="80" spans="1:56" ht="12.75">
      <c r="A80" t="s">
        <v>8</v>
      </c>
      <c r="B80" s="15" t="s">
        <v>428</v>
      </c>
      <c r="C80" s="3" t="s">
        <v>428</v>
      </c>
      <c r="D80" s="7" t="s">
        <v>429</v>
      </c>
      <c r="E80" s="4" t="s">
        <v>57</v>
      </c>
      <c r="F80" s="16">
        <v>74</v>
      </c>
      <c r="G80">
        <v>21.8</v>
      </c>
      <c r="H80">
        <v>14.2</v>
      </c>
      <c r="I80">
        <v>0</v>
      </c>
      <c r="J80">
        <v>0</v>
      </c>
      <c r="K80">
        <v>10.1</v>
      </c>
      <c r="L80">
        <v>0</v>
      </c>
      <c r="M80">
        <v>0</v>
      </c>
      <c r="N80">
        <v>0.45</v>
      </c>
      <c r="O80">
        <v>0.785</v>
      </c>
      <c r="P80">
        <v>0</v>
      </c>
      <c r="Q80">
        <v>0</v>
      </c>
      <c r="R80">
        <v>0</v>
      </c>
      <c r="S80">
        <v>1.38</v>
      </c>
      <c r="T80">
        <v>1.625</v>
      </c>
      <c r="U80" s="8">
        <v>1.0625</v>
      </c>
      <c r="V80">
        <v>0</v>
      </c>
      <c r="W80">
        <v>0</v>
      </c>
      <c r="X80">
        <v>0</v>
      </c>
      <c r="Y80">
        <v>0</v>
      </c>
      <c r="Z80">
        <v>0</v>
      </c>
      <c r="AA80">
        <v>6.41</v>
      </c>
      <c r="AB80">
        <v>0</v>
      </c>
      <c r="AC80">
        <v>25.4</v>
      </c>
      <c r="AD80">
        <v>0</v>
      </c>
      <c r="AE80">
        <v>0</v>
      </c>
      <c r="AF80">
        <v>0</v>
      </c>
      <c r="AG80">
        <v>3280</v>
      </c>
      <c r="AH80">
        <v>1200</v>
      </c>
      <c r="AI80">
        <v>795</v>
      </c>
      <c r="AJ80">
        <v>126</v>
      </c>
      <c r="AK80">
        <v>112</v>
      </c>
      <c r="AL80">
        <v>6.04</v>
      </c>
      <c r="AM80">
        <v>134</v>
      </c>
      <c r="AN80">
        <v>40.5</v>
      </c>
      <c r="AO80">
        <v>26.6</v>
      </c>
      <c r="AP80">
        <v>2.48</v>
      </c>
      <c r="AQ80">
        <v>0</v>
      </c>
      <c r="AR80">
        <v>3.87</v>
      </c>
      <c r="AS80">
        <v>6000</v>
      </c>
      <c r="AT80">
        <v>0</v>
      </c>
      <c r="AU80">
        <v>33.7</v>
      </c>
      <c r="AV80">
        <v>66.6</v>
      </c>
      <c r="AW80">
        <v>25.3</v>
      </c>
      <c r="AX80">
        <v>61.8</v>
      </c>
      <c r="AY80">
        <v>0</v>
      </c>
      <c r="AZ80">
        <v>0</v>
      </c>
      <c r="BA80">
        <v>0</v>
      </c>
      <c r="BB80">
        <v>0</v>
      </c>
      <c r="BC80" t="b">
        <v>1</v>
      </c>
      <c r="BD80">
        <v>462.51725846002796</v>
      </c>
    </row>
    <row r="81" spans="1:56" ht="12.75">
      <c r="A81" t="s">
        <v>8</v>
      </c>
      <c r="B81" s="15" t="s">
        <v>430</v>
      </c>
      <c r="C81" s="3" t="s">
        <v>430</v>
      </c>
      <c r="D81" s="7" t="s">
        <v>431</v>
      </c>
      <c r="E81" s="4" t="s">
        <v>57</v>
      </c>
      <c r="F81" s="16">
        <v>68</v>
      </c>
      <c r="G81">
        <v>20</v>
      </c>
      <c r="H81">
        <v>14</v>
      </c>
      <c r="I81">
        <v>0</v>
      </c>
      <c r="J81">
        <v>0</v>
      </c>
      <c r="K81">
        <v>10</v>
      </c>
      <c r="L81">
        <v>0</v>
      </c>
      <c r="M81">
        <v>0</v>
      </c>
      <c r="N81">
        <v>0.415</v>
      </c>
      <c r="O81">
        <v>0.72</v>
      </c>
      <c r="P81">
        <v>0</v>
      </c>
      <c r="Q81">
        <v>0</v>
      </c>
      <c r="R81">
        <v>0</v>
      </c>
      <c r="S81">
        <v>1.31</v>
      </c>
      <c r="T81">
        <v>1.5625</v>
      </c>
      <c r="U81" s="8">
        <v>1.0625</v>
      </c>
      <c r="V81">
        <v>0</v>
      </c>
      <c r="W81">
        <v>0</v>
      </c>
      <c r="X81">
        <v>0</v>
      </c>
      <c r="Y81">
        <v>0</v>
      </c>
      <c r="Z81">
        <v>0</v>
      </c>
      <c r="AA81">
        <v>6.97</v>
      </c>
      <c r="AB81">
        <v>0</v>
      </c>
      <c r="AC81">
        <v>27.5</v>
      </c>
      <c r="AD81">
        <v>0</v>
      </c>
      <c r="AE81">
        <v>0</v>
      </c>
      <c r="AF81">
        <v>0</v>
      </c>
      <c r="AG81">
        <v>3020</v>
      </c>
      <c r="AH81">
        <v>1660</v>
      </c>
      <c r="AI81">
        <v>722</v>
      </c>
      <c r="AJ81">
        <v>115</v>
      </c>
      <c r="AK81">
        <v>103</v>
      </c>
      <c r="AL81">
        <v>6.01</v>
      </c>
      <c r="AM81">
        <v>121</v>
      </c>
      <c r="AN81">
        <v>36.9</v>
      </c>
      <c r="AO81">
        <v>24.2</v>
      </c>
      <c r="AP81">
        <v>2.46</v>
      </c>
      <c r="AQ81">
        <v>0</v>
      </c>
      <c r="AR81">
        <v>3.01</v>
      </c>
      <c r="AS81">
        <v>5370</v>
      </c>
      <c r="AT81">
        <v>0</v>
      </c>
      <c r="AU81">
        <v>33.4</v>
      </c>
      <c r="AV81">
        <v>60.4</v>
      </c>
      <c r="AW81">
        <v>23.1</v>
      </c>
      <c r="AX81">
        <v>56.4</v>
      </c>
      <c r="AY81">
        <v>0</v>
      </c>
      <c r="AZ81">
        <v>0</v>
      </c>
      <c r="BA81">
        <v>0</v>
      </c>
      <c r="BB81">
        <v>0</v>
      </c>
      <c r="BC81" t="b">
        <v>1</v>
      </c>
      <c r="BD81">
        <v>393.23811788497045</v>
      </c>
    </row>
    <row r="82" spans="1:56" ht="12.75">
      <c r="A82" t="s">
        <v>8</v>
      </c>
      <c r="B82" s="15" t="s">
        <v>432</v>
      </c>
      <c r="C82" s="3" t="s">
        <v>432</v>
      </c>
      <c r="D82" s="7" t="s">
        <v>433</v>
      </c>
      <c r="E82" s="4" t="s">
        <v>57</v>
      </c>
      <c r="F82" s="16">
        <v>61</v>
      </c>
      <c r="G82">
        <v>17.9</v>
      </c>
      <c r="H82">
        <v>13.9</v>
      </c>
      <c r="I82">
        <v>0</v>
      </c>
      <c r="J82">
        <v>0</v>
      </c>
      <c r="K82">
        <v>9.99</v>
      </c>
      <c r="L82">
        <v>0</v>
      </c>
      <c r="M82">
        <v>0</v>
      </c>
      <c r="N82">
        <v>0.375</v>
      </c>
      <c r="O82">
        <v>0.645</v>
      </c>
      <c r="P82">
        <v>0</v>
      </c>
      <c r="Q82">
        <v>0</v>
      </c>
      <c r="R82">
        <v>0</v>
      </c>
      <c r="S82">
        <v>1.24</v>
      </c>
      <c r="T82">
        <v>1.5</v>
      </c>
      <c r="U82" s="8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7.75</v>
      </c>
      <c r="AB82">
        <v>0</v>
      </c>
      <c r="AC82">
        <v>30.4</v>
      </c>
      <c r="AD82">
        <v>0</v>
      </c>
      <c r="AE82">
        <v>0</v>
      </c>
      <c r="AF82">
        <v>0</v>
      </c>
      <c r="AG82">
        <v>2720</v>
      </c>
      <c r="AH82">
        <v>2470</v>
      </c>
      <c r="AI82">
        <v>640</v>
      </c>
      <c r="AJ82">
        <v>102</v>
      </c>
      <c r="AK82">
        <v>92.1</v>
      </c>
      <c r="AL82">
        <v>5.98</v>
      </c>
      <c r="AM82">
        <v>107</v>
      </c>
      <c r="AN82">
        <v>32.8</v>
      </c>
      <c r="AO82">
        <v>21.5</v>
      </c>
      <c r="AP82">
        <v>2.45</v>
      </c>
      <c r="AQ82">
        <v>0</v>
      </c>
      <c r="AR82">
        <v>2.19</v>
      </c>
      <c r="AS82">
        <v>4690</v>
      </c>
      <c r="AT82">
        <v>0</v>
      </c>
      <c r="AU82">
        <v>33.1</v>
      </c>
      <c r="AV82">
        <v>53.3</v>
      </c>
      <c r="AW82">
        <v>20.5</v>
      </c>
      <c r="AX82">
        <v>50.1</v>
      </c>
      <c r="AY82">
        <v>0</v>
      </c>
      <c r="AZ82">
        <v>0</v>
      </c>
      <c r="BA82">
        <v>0</v>
      </c>
      <c r="BB82">
        <v>0</v>
      </c>
      <c r="BC82" t="b">
        <v>1</v>
      </c>
      <c r="BD82">
        <v>320.97273882226784</v>
      </c>
    </row>
    <row r="83" spans="1:56" ht="12.75">
      <c r="A83" t="s">
        <v>8</v>
      </c>
      <c r="B83" s="15" t="s">
        <v>450</v>
      </c>
      <c r="C83" s="3" t="s">
        <v>450</v>
      </c>
      <c r="D83" s="7" t="s">
        <v>451</v>
      </c>
      <c r="E83" s="4" t="s">
        <v>18</v>
      </c>
      <c r="F83" s="16">
        <v>336</v>
      </c>
      <c r="G83">
        <v>98.8</v>
      </c>
      <c r="H83">
        <v>16.8</v>
      </c>
      <c r="I83">
        <v>0</v>
      </c>
      <c r="J83">
        <v>0</v>
      </c>
      <c r="K83">
        <v>13.4</v>
      </c>
      <c r="L83">
        <v>0</v>
      </c>
      <c r="M83">
        <v>0</v>
      </c>
      <c r="N83">
        <v>1.78</v>
      </c>
      <c r="O83">
        <v>2.96</v>
      </c>
      <c r="P83">
        <v>0</v>
      </c>
      <c r="Q83">
        <v>0</v>
      </c>
      <c r="R83">
        <v>0</v>
      </c>
      <c r="S83">
        <v>3.55</v>
      </c>
      <c r="T83">
        <v>3.875</v>
      </c>
      <c r="U83" s="8">
        <v>1.6875</v>
      </c>
      <c r="V83">
        <v>0</v>
      </c>
      <c r="W83">
        <v>0</v>
      </c>
      <c r="X83">
        <v>0</v>
      </c>
      <c r="Y83">
        <v>0</v>
      </c>
      <c r="Z83">
        <v>0</v>
      </c>
      <c r="AA83">
        <v>2.26</v>
      </c>
      <c r="AB83">
        <v>0</v>
      </c>
      <c r="AC83">
        <v>5.47</v>
      </c>
      <c r="AD83">
        <v>0</v>
      </c>
      <c r="AE83">
        <v>0</v>
      </c>
      <c r="AF83">
        <v>0</v>
      </c>
      <c r="AG83">
        <v>12800</v>
      </c>
      <c r="AH83">
        <v>6.05</v>
      </c>
      <c r="AI83">
        <v>4060</v>
      </c>
      <c r="AJ83">
        <v>603</v>
      </c>
      <c r="AK83">
        <v>483</v>
      </c>
      <c r="AL83">
        <v>6.41</v>
      </c>
      <c r="AM83">
        <v>1190</v>
      </c>
      <c r="AN83">
        <v>274</v>
      </c>
      <c r="AO83">
        <v>177</v>
      </c>
      <c r="AP83">
        <v>3.47</v>
      </c>
      <c r="AQ83">
        <v>0</v>
      </c>
      <c r="AR83">
        <v>243</v>
      </c>
      <c r="AS83">
        <v>57200</v>
      </c>
      <c r="AT83">
        <v>0</v>
      </c>
      <c r="AU83">
        <v>46.4</v>
      </c>
      <c r="AV83">
        <v>459</v>
      </c>
      <c r="AW83">
        <v>119</v>
      </c>
      <c r="AX83">
        <v>301</v>
      </c>
      <c r="AY83">
        <v>0</v>
      </c>
      <c r="AZ83">
        <v>0</v>
      </c>
      <c r="BA83">
        <v>0</v>
      </c>
      <c r="BB83">
        <v>0</v>
      </c>
      <c r="BC83" t="b">
        <v>1</v>
      </c>
      <c r="BD83">
        <v>2261.249940097332</v>
      </c>
    </row>
    <row r="84" spans="1:56" ht="12.75">
      <c r="A84" t="s">
        <v>8</v>
      </c>
      <c r="B84" s="15" t="s">
        <v>452</v>
      </c>
      <c r="C84" s="3" t="s">
        <v>452</v>
      </c>
      <c r="D84" s="7" t="s">
        <v>453</v>
      </c>
      <c r="E84" s="4" t="s">
        <v>18</v>
      </c>
      <c r="F84" s="16">
        <v>305</v>
      </c>
      <c r="G84">
        <v>89.6</v>
      </c>
      <c r="H84">
        <v>16.3</v>
      </c>
      <c r="I84">
        <v>0</v>
      </c>
      <c r="J84">
        <v>0</v>
      </c>
      <c r="K84">
        <v>13.2</v>
      </c>
      <c r="L84">
        <v>0</v>
      </c>
      <c r="M84">
        <v>0</v>
      </c>
      <c r="N84">
        <v>1.63</v>
      </c>
      <c r="O84">
        <v>2.71</v>
      </c>
      <c r="P84">
        <v>0</v>
      </c>
      <c r="Q84">
        <v>0</v>
      </c>
      <c r="R84">
        <v>0</v>
      </c>
      <c r="S84">
        <v>3.3</v>
      </c>
      <c r="T84">
        <v>3.625</v>
      </c>
      <c r="U84" s="8">
        <v>1.625</v>
      </c>
      <c r="V84">
        <v>0</v>
      </c>
      <c r="W84">
        <v>0</v>
      </c>
      <c r="X84">
        <v>0</v>
      </c>
      <c r="Y84">
        <v>0</v>
      </c>
      <c r="Z84">
        <v>0</v>
      </c>
      <c r="AA84">
        <v>2.45</v>
      </c>
      <c r="AB84">
        <v>0</v>
      </c>
      <c r="AC84">
        <v>5.98</v>
      </c>
      <c r="AD84">
        <v>0</v>
      </c>
      <c r="AE84">
        <v>0</v>
      </c>
      <c r="AF84">
        <v>0</v>
      </c>
      <c r="AG84">
        <v>11800</v>
      </c>
      <c r="AH84">
        <v>8.17</v>
      </c>
      <c r="AI84">
        <v>3550</v>
      </c>
      <c r="AJ84">
        <v>537</v>
      </c>
      <c r="AK84">
        <v>435</v>
      </c>
      <c r="AL84">
        <v>6.29</v>
      </c>
      <c r="AM84">
        <v>1050</v>
      </c>
      <c r="AN84">
        <v>244</v>
      </c>
      <c r="AO84">
        <v>159</v>
      </c>
      <c r="AP84">
        <v>3.42</v>
      </c>
      <c r="AQ84">
        <v>0</v>
      </c>
      <c r="AR84">
        <v>185</v>
      </c>
      <c r="AS84">
        <v>48700</v>
      </c>
      <c r="AT84">
        <v>0</v>
      </c>
      <c r="AU84">
        <v>45</v>
      </c>
      <c r="AV84">
        <v>403</v>
      </c>
      <c r="AW84">
        <v>107</v>
      </c>
      <c r="AX84">
        <v>268</v>
      </c>
      <c r="AY84">
        <v>0</v>
      </c>
      <c r="AZ84">
        <v>0</v>
      </c>
      <c r="BA84">
        <v>0</v>
      </c>
      <c r="BB84">
        <v>0</v>
      </c>
      <c r="BC84" t="b">
        <v>1</v>
      </c>
      <c r="BD84">
        <v>2013.749946653843</v>
      </c>
    </row>
    <row r="85" spans="1:56" ht="12.75">
      <c r="A85" t="s">
        <v>8</v>
      </c>
      <c r="B85" s="15" t="s">
        <v>454</v>
      </c>
      <c r="C85" s="3" t="s">
        <v>454</v>
      </c>
      <c r="D85" s="7" t="s">
        <v>455</v>
      </c>
      <c r="E85" s="4" t="s">
        <v>18</v>
      </c>
      <c r="F85" s="16">
        <v>279</v>
      </c>
      <c r="G85">
        <v>81.9</v>
      </c>
      <c r="H85">
        <v>15.9</v>
      </c>
      <c r="I85">
        <v>0</v>
      </c>
      <c r="J85">
        <v>0</v>
      </c>
      <c r="K85">
        <v>13.1</v>
      </c>
      <c r="L85">
        <v>0</v>
      </c>
      <c r="M85">
        <v>0</v>
      </c>
      <c r="N85">
        <v>1.53</v>
      </c>
      <c r="O85">
        <v>2.47</v>
      </c>
      <c r="P85">
        <v>0</v>
      </c>
      <c r="Q85">
        <v>0</v>
      </c>
      <c r="R85">
        <v>0</v>
      </c>
      <c r="S85">
        <v>3.07</v>
      </c>
      <c r="T85">
        <v>3.375</v>
      </c>
      <c r="U85" s="8">
        <v>1.625</v>
      </c>
      <c r="V85">
        <v>0</v>
      </c>
      <c r="W85">
        <v>0</v>
      </c>
      <c r="X85">
        <v>0</v>
      </c>
      <c r="Y85">
        <v>0</v>
      </c>
      <c r="Z85">
        <v>0</v>
      </c>
      <c r="AA85">
        <v>2.66</v>
      </c>
      <c r="AB85">
        <v>0</v>
      </c>
      <c r="AC85">
        <v>6.35</v>
      </c>
      <c r="AD85">
        <v>0</v>
      </c>
      <c r="AE85">
        <v>0</v>
      </c>
      <c r="AF85">
        <v>0</v>
      </c>
      <c r="AG85">
        <v>11000</v>
      </c>
      <c r="AH85">
        <v>10.8</v>
      </c>
      <c r="AI85">
        <v>3110</v>
      </c>
      <c r="AJ85">
        <v>481</v>
      </c>
      <c r="AK85">
        <v>393</v>
      </c>
      <c r="AL85">
        <v>6.16</v>
      </c>
      <c r="AM85">
        <v>937</v>
      </c>
      <c r="AN85">
        <v>220</v>
      </c>
      <c r="AO85">
        <v>143</v>
      </c>
      <c r="AP85">
        <v>3.38</v>
      </c>
      <c r="AQ85">
        <v>0</v>
      </c>
      <c r="AR85">
        <v>143</v>
      </c>
      <c r="AS85">
        <v>41900</v>
      </c>
      <c r="AT85">
        <v>0</v>
      </c>
      <c r="AU85">
        <v>44</v>
      </c>
      <c r="AV85">
        <v>357</v>
      </c>
      <c r="AW85">
        <v>95.9</v>
      </c>
      <c r="AX85">
        <v>240</v>
      </c>
      <c r="AY85">
        <v>0</v>
      </c>
      <c r="AZ85">
        <v>0</v>
      </c>
      <c r="BA85">
        <v>0</v>
      </c>
      <c r="BB85">
        <v>0</v>
      </c>
      <c r="BC85" t="b">
        <v>1</v>
      </c>
      <c r="BD85">
        <v>1803.7499522169433</v>
      </c>
    </row>
    <row r="86" spans="1:56" ht="12.75">
      <c r="A86" t="s">
        <v>8</v>
      </c>
      <c r="B86" s="15" t="s">
        <v>456</v>
      </c>
      <c r="C86" s="3" t="s">
        <v>456</v>
      </c>
      <c r="D86" s="7" t="s">
        <v>457</v>
      </c>
      <c r="E86" s="4" t="s">
        <v>18</v>
      </c>
      <c r="F86" s="16">
        <v>252</v>
      </c>
      <c r="G86">
        <v>74</v>
      </c>
      <c r="H86">
        <v>15.4</v>
      </c>
      <c r="I86">
        <v>0</v>
      </c>
      <c r="J86">
        <v>0</v>
      </c>
      <c r="K86">
        <v>13</v>
      </c>
      <c r="L86">
        <v>0</v>
      </c>
      <c r="M86">
        <v>0</v>
      </c>
      <c r="N86">
        <v>1.4</v>
      </c>
      <c r="O86">
        <v>2.25</v>
      </c>
      <c r="P86">
        <v>0</v>
      </c>
      <c r="Q86">
        <v>0</v>
      </c>
      <c r="R86">
        <v>0</v>
      </c>
      <c r="S86">
        <v>2.85</v>
      </c>
      <c r="T86">
        <v>3.125</v>
      </c>
      <c r="U86" s="8">
        <v>1.5</v>
      </c>
      <c r="V86">
        <v>0</v>
      </c>
      <c r="W86">
        <v>0</v>
      </c>
      <c r="X86">
        <v>0</v>
      </c>
      <c r="Y86">
        <v>0</v>
      </c>
      <c r="Z86">
        <v>0</v>
      </c>
      <c r="AA86">
        <v>2.89</v>
      </c>
      <c r="AB86">
        <v>0</v>
      </c>
      <c r="AC86">
        <v>6.96</v>
      </c>
      <c r="AD86">
        <v>0</v>
      </c>
      <c r="AE86">
        <v>0</v>
      </c>
      <c r="AF86">
        <v>0</v>
      </c>
      <c r="AG86">
        <v>10100</v>
      </c>
      <c r="AH86">
        <v>14.7</v>
      </c>
      <c r="AI86">
        <v>2720</v>
      </c>
      <c r="AJ86">
        <v>428</v>
      </c>
      <c r="AK86">
        <v>353</v>
      </c>
      <c r="AL86">
        <v>6.06</v>
      </c>
      <c r="AM86">
        <v>828</v>
      </c>
      <c r="AN86">
        <v>196</v>
      </c>
      <c r="AO86">
        <v>127</v>
      </c>
      <c r="AP86">
        <v>3.34</v>
      </c>
      <c r="AQ86">
        <v>0</v>
      </c>
      <c r="AR86">
        <v>108</v>
      </c>
      <c r="AS86">
        <v>35800</v>
      </c>
      <c r="AT86">
        <v>0</v>
      </c>
      <c r="AU86">
        <v>42.8</v>
      </c>
      <c r="AV86">
        <v>313</v>
      </c>
      <c r="AW86">
        <v>85.9</v>
      </c>
      <c r="AX86">
        <v>213</v>
      </c>
      <c r="AY86">
        <v>0</v>
      </c>
      <c r="AZ86">
        <v>0</v>
      </c>
      <c r="BA86">
        <v>0</v>
      </c>
      <c r="BB86">
        <v>0</v>
      </c>
      <c r="BC86" t="b">
        <v>1</v>
      </c>
      <c r="BD86">
        <v>1604.99995748202</v>
      </c>
    </row>
    <row r="87" spans="1:56" ht="12.75">
      <c r="A87" t="s">
        <v>8</v>
      </c>
      <c r="B87" s="15" t="s">
        <v>458</v>
      </c>
      <c r="C87" s="3" t="s">
        <v>458</v>
      </c>
      <c r="D87" s="7" t="s">
        <v>459</v>
      </c>
      <c r="E87" s="4" t="s">
        <v>18</v>
      </c>
      <c r="F87" s="16">
        <v>230</v>
      </c>
      <c r="G87">
        <v>67.7</v>
      </c>
      <c r="H87">
        <v>15.1</v>
      </c>
      <c r="I87">
        <v>0</v>
      </c>
      <c r="J87">
        <v>0</v>
      </c>
      <c r="K87">
        <v>12.9</v>
      </c>
      <c r="L87">
        <v>0</v>
      </c>
      <c r="M87">
        <v>0</v>
      </c>
      <c r="N87">
        <v>1.29</v>
      </c>
      <c r="O87">
        <v>2.07</v>
      </c>
      <c r="P87">
        <v>0</v>
      </c>
      <c r="Q87">
        <v>0</v>
      </c>
      <c r="R87">
        <v>0</v>
      </c>
      <c r="S87">
        <v>2.67</v>
      </c>
      <c r="T87">
        <v>2.9375</v>
      </c>
      <c r="U87" s="8">
        <v>1.5</v>
      </c>
      <c r="V87">
        <v>0</v>
      </c>
      <c r="W87">
        <v>0</v>
      </c>
      <c r="X87">
        <v>0</v>
      </c>
      <c r="Y87">
        <v>0</v>
      </c>
      <c r="Z87">
        <v>0</v>
      </c>
      <c r="AA87">
        <v>3.11</v>
      </c>
      <c r="AB87">
        <v>0</v>
      </c>
      <c r="AC87">
        <v>7.56</v>
      </c>
      <c r="AD87">
        <v>0</v>
      </c>
      <c r="AE87">
        <v>0</v>
      </c>
      <c r="AF87">
        <v>0</v>
      </c>
      <c r="AG87">
        <v>9390</v>
      </c>
      <c r="AH87">
        <v>19.7</v>
      </c>
      <c r="AI87">
        <v>2420</v>
      </c>
      <c r="AJ87">
        <v>386</v>
      </c>
      <c r="AK87">
        <v>321</v>
      </c>
      <c r="AL87">
        <v>5.97</v>
      </c>
      <c r="AM87">
        <v>742</v>
      </c>
      <c r="AN87">
        <v>177</v>
      </c>
      <c r="AO87">
        <v>115</v>
      </c>
      <c r="AP87">
        <v>3.31</v>
      </c>
      <c r="AQ87">
        <v>0</v>
      </c>
      <c r="AR87">
        <v>83.8</v>
      </c>
      <c r="AS87">
        <v>31300</v>
      </c>
      <c r="AT87">
        <v>0</v>
      </c>
      <c r="AU87">
        <v>41.8</v>
      </c>
      <c r="AV87">
        <v>279</v>
      </c>
      <c r="AW87">
        <v>78</v>
      </c>
      <c r="AX87">
        <v>192</v>
      </c>
      <c r="AY87">
        <v>0</v>
      </c>
      <c r="AZ87">
        <v>0</v>
      </c>
      <c r="BA87">
        <v>0</v>
      </c>
      <c r="BB87">
        <v>0</v>
      </c>
      <c r="BC87" t="b">
        <v>1</v>
      </c>
      <c r="BD87">
        <v>1447.499961654345</v>
      </c>
    </row>
    <row r="88" spans="1:56" ht="12.75">
      <c r="A88" t="s">
        <v>8</v>
      </c>
      <c r="B88" s="15" t="s">
        <v>460</v>
      </c>
      <c r="C88" s="3" t="s">
        <v>460</v>
      </c>
      <c r="D88" s="7" t="s">
        <v>461</v>
      </c>
      <c r="E88" s="4" t="s">
        <v>18</v>
      </c>
      <c r="F88" s="16">
        <v>210</v>
      </c>
      <c r="G88">
        <v>61.8</v>
      </c>
      <c r="H88">
        <v>14.7</v>
      </c>
      <c r="I88">
        <v>0</v>
      </c>
      <c r="J88">
        <v>0</v>
      </c>
      <c r="K88">
        <v>12.8</v>
      </c>
      <c r="L88">
        <v>0</v>
      </c>
      <c r="M88">
        <v>0</v>
      </c>
      <c r="N88">
        <v>1.18</v>
      </c>
      <c r="O88">
        <v>1.9</v>
      </c>
      <c r="P88">
        <v>0</v>
      </c>
      <c r="Q88">
        <v>0</v>
      </c>
      <c r="R88">
        <v>0</v>
      </c>
      <c r="S88">
        <v>2.5</v>
      </c>
      <c r="T88">
        <v>2.8125</v>
      </c>
      <c r="U88" s="8">
        <v>1.4375</v>
      </c>
      <c r="V88">
        <v>0</v>
      </c>
      <c r="W88">
        <v>0</v>
      </c>
      <c r="X88">
        <v>0</v>
      </c>
      <c r="Y88">
        <v>0</v>
      </c>
      <c r="Z88">
        <v>0</v>
      </c>
      <c r="AA88">
        <v>3.37</v>
      </c>
      <c r="AB88">
        <v>0</v>
      </c>
      <c r="AC88">
        <v>8.23</v>
      </c>
      <c r="AD88">
        <v>0</v>
      </c>
      <c r="AE88">
        <v>0</v>
      </c>
      <c r="AF88">
        <v>0</v>
      </c>
      <c r="AG88">
        <v>8670</v>
      </c>
      <c r="AH88">
        <v>26.6</v>
      </c>
      <c r="AI88">
        <v>2140</v>
      </c>
      <c r="AJ88">
        <v>348</v>
      </c>
      <c r="AK88">
        <v>292</v>
      </c>
      <c r="AL88">
        <v>5.89</v>
      </c>
      <c r="AM88">
        <v>664</v>
      </c>
      <c r="AN88">
        <v>159</v>
      </c>
      <c r="AO88">
        <v>104</v>
      </c>
      <c r="AP88">
        <v>3.28</v>
      </c>
      <c r="AQ88">
        <v>0</v>
      </c>
      <c r="AR88">
        <v>64.7</v>
      </c>
      <c r="AS88">
        <v>27200</v>
      </c>
      <c r="AT88">
        <v>0</v>
      </c>
      <c r="AU88">
        <v>41</v>
      </c>
      <c r="AV88">
        <v>249</v>
      </c>
      <c r="AW88">
        <v>70.6</v>
      </c>
      <c r="AX88">
        <v>173</v>
      </c>
      <c r="AY88">
        <v>0</v>
      </c>
      <c r="AZ88">
        <v>0</v>
      </c>
      <c r="BA88">
        <v>0</v>
      </c>
      <c r="BB88">
        <v>0</v>
      </c>
      <c r="BC88" t="b">
        <v>1</v>
      </c>
      <c r="BD88">
        <v>1304.999965429306</v>
      </c>
    </row>
    <row r="89" spans="1:56" ht="12.75">
      <c r="A89" t="s">
        <v>8</v>
      </c>
      <c r="B89" s="15" t="s">
        <v>462</v>
      </c>
      <c r="C89" s="3" t="s">
        <v>462</v>
      </c>
      <c r="D89" s="7" t="s">
        <v>463</v>
      </c>
      <c r="E89" s="4" t="s">
        <v>57</v>
      </c>
      <c r="F89" s="16">
        <v>190</v>
      </c>
      <c r="G89">
        <v>55.8</v>
      </c>
      <c r="H89">
        <v>14.4</v>
      </c>
      <c r="I89">
        <v>0</v>
      </c>
      <c r="J89">
        <v>0</v>
      </c>
      <c r="K89">
        <v>12.7</v>
      </c>
      <c r="L89">
        <v>0</v>
      </c>
      <c r="M89">
        <v>0</v>
      </c>
      <c r="N89">
        <v>1.06</v>
      </c>
      <c r="O89">
        <v>1.74</v>
      </c>
      <c r="P89">
        <v>0</v>
      </c>
      <c r="Q89">
        <v>0</v>
      </c>
      <c r="R89">
        <v>0</v>
      </c>
      <c r="S89">
        <v>2.33</v>
      </c>
      <c r="T89">
        <v>2.625</v>
      </c>
      <c r="U89" s="8">
        <v>1.375</v>
      </c>
      <c r="V89">
        <v>0</v>
      </c>
      <c r="W89">
        <v>0</v>
      </c>
      <c r="X89">
        <v>0</v>
      </c>
      <c r="Y89">
        <v>0</v>
      </c>
      <c r="Z89">
        <v>0</v>
      </c>
      <c r="AA89">
        <v>3.65</v>
      </c>
      <c r="AB89">
        <v>0</v>
      </c>
      <c r="AC89">
        <v>9.16</v>
      </c>
      <c r="AD89">
        <v>0</v>
      </c>
      <c r="AE89">
        <v>0</v>
      </c>
      <c r="AF89">
        <v>0</v>
      </c>
      <c r="AG89">
        <v>7940</v>
      </c>
      <c r="AH89">
        <v>37</v>
      </c>
      <c r="AI89">
        <v>1890</v>
      </c>
      <c r="AJ89">
        <v>311</v>
      </c>
      <c r="AK89">
        <v>263</v>
      </c>
      <c r="AL89">
        <v>5.82</v>
      </c>
      <c r="AM89">
        <v>589</v>
      </c>
      <c r="AN89">
        <v>143</v>
      </c>
      <c r="AO89">
        <v>93</v>
      </c>
      <c r="AP89">
        <v>3.25</v>
      </c>
      <c r="AQ89">
        <v>0</v>
      </c>
      <c r="AR89">
        <v>48.8</v>
      </c>
      <c r="AS89">
        <v>23500</v>
      </c>
      <c r="AT89">
        <v>0</v>
      </c>
      <c r="AU89">
        <v>40.1</v>
      </c>
      <c r="AV89">
        <v>220</v>
      </c>
      <c r="AW89">
        <v>63.7</v>
      </c>
      <c r="AX89">
        <v>155</v>
      </c>
      <c r="AY89">
        <v>0</v>
      </c>
      <c r="AZ89">
        <v>0</v>
      </c>
      <c r="BA89">
        <v>0</v>
      </c>
      <c r="BB89">
        <v>0</v>
      </c>
      <c r="BC89" t="b">
        <v>1</v>
      </c>
      <c r="BD89">
        <v>1166.2499691049256</v>
      </c>
    </row>
    <row r="90" spans="1:56" ht="12.75">
      <c r="A90" t="s">
        <v>8</v>
      </c>
      <c r="B90" s="15" t="s">
        <v>464</v>
      </c>
      <c r="C90" s="3" t="s">
        <v>464</v>
      </c>
      <c r="D90" s="7" t="s">
        <v>465</v>
      </c>
      <c r="E90" s="4" t="s">
        <v>57</v>
      </c>
      <c r="F90" s="16">
        <v>170</v>
      </c>
      <c r="G90">
        <v>50</v>
      </c>
      <c r="H90">
        <v>14</v>
      </c>
      <c r="I90">
        <v>0</v>
      </c>
      <c r="J90">
        <v>0</v>
      </c>
      <c r="K90">
        <v>12.6</v>
      </c>
      <c r="L90">
        <v>0</v>
      </c>
      <c r="M90">
        <v>0</v>
      </c>
      <c r="N90">
        <v>0.96</v>
      </c>
      <c r="O90">
        <v>1.56</v>
      </c>
      <c r="P90">
        <v>0</v>
      </c>
      <c r="Q90">
        <v>0</v>
      </c>
      <c r="R90">
        <v>0</v>
      </c>
      <c r="S90">
        <v>2.16</v>
      </c>
      <c r="T90">
        <v>2.4375</v>
      </c>
      <c r="U90" s="8">
        <v>1.3125</v>
      </c>
      <c r="V90">
        <v>0</v>
      </c>
      <c r="W90">
        <v>0</v>
      </c>
      <c r="X90">
        <v>0</v>
      </c>
      <c r="Y90">
        <v>0</v>
      </c>
      <c r="Z90">
        <v>0</v>
      </c>
      <c r="AA90">
        <v>4.03</v>
      </c>
      <c r="AB90">
        <v>0</v>
      </c>
      <c r="AC90">
        <v>10.1</v>
      </c>
      <c r="AD90">
        <v>0</v>
      </c>
      <c r="AE90">
        <v>0</v>
      </c>
      <c r="AF90">
        <v>0</v>
      </c>
      <c r="AG90">
        <v>7190</v>
      </c>
      <c r="AH90">
        <v>54</v>
      </c>
      <c r="AI90">
        <v>1650</v>
      </c>
      <c r="AJ90">
        <v>275</v>
      </c>
      <c r="AK90">
        <v>235</v>
      </c>
      <c r="AL90">
        <v>5.74</v>
      </c>
      <c r="AM90">
        <v>517</v>
      </c>
      <c r="AN90">
        <v>126</v>
      </c>
      <c r="AO90">
        <v>82.3</v>
      </c>
      <c r="AP90">
        <v>3.22</v>
      </c>
      <c r="AQ90">
        <v>0</v>
      </c>
      <c r="AR90">
        <v>35.6</v>
      </c>
      <c r="AS90">
        <v>20100</v>
      </c>
      <c r="AT90">
        <v>0</v>
      </c>
      <c r="AU90">
        <v>39.2</v>
      </c>
      <c r="AV90">
        <v>192</v>
      </c>
      <c r="AW90">
        <v>56.5</v>
      </c>
      <c r="AX90">
        <v>137</v>
      </c>
      <c r="AY90">
        <v>0</v>
      </c>
      <c r="AZ90">
        <v>0</v>
      </c>
      <c r="BA90">
        <v>0</v>
      </c>
      <c r="BB90">
        <v>0</v>
      </c>
      <c r="BC90" t="b">
        <v>1</v>
      </c>
      <c r="BD90">
        <v>1031.2499726812043</v>
      </c>
    </row>
    <row r="91" spans="1:56" ht="12.75">
      <c r="A91" t="s">
        <v>8</v>
      </c>
      <c r="B91" s="15" t="s">
        <v>466</v>
      </c>
      <c r="C91" s="3" t="s">
        <v>466</v>
      </c>
      <c r="D91" s="7" t="s">
        <v>467</v>
      </c>
      <c r="E91" s="4" t="s">
        <v>57</v>
      </c>
      <c r="F91" s="16">
        <v>152</v>
      </c>
      <c r="G91">
        <v>44.7</v>
      </c>
      <c r="H91">
        <v>13.7</v>
      </c>
      <c r="I91">
        <v>0</v>
      </c>
      <c r="J91">
        <v>0</v>
      </c>
      <c r="K91">
        <v>12.5</v>
      </c>
      <c r="L91">
        <v>0</v>
      </c>
      <c r="M91">
        <v>0</v>
      </c>
      <c r="N91">
        <v>0.87</v>
      </c>
      <c r="O91">
        <v>1.4</v>
      </c>
      <c r="P91">
        <v>0</v>
      </c>
      <c r="Q91">
        <v>0</v>
      </c>
      <c r="R91">
        <v>0</v>
      </c>
      <c r="S91">
        <v>2</v>
      </c>
      <c r="T91">
        <v>2.3125</v>
      </c>
      <c r="U91" s="8">
        <v>1.25</v>
      </c>
      <c r="V91">
        <v>0</v>
      </c>
      <c r="W91">
        <v>0</v>
      </c>
      <c r="X91">
        <v>0</v>
      </c>
      <c r="Y91">
        <v>0</v>
      </c>
      <c r="Z91">
        <v>0</v>
      </c>
      <c r="AA91">
        <v>4.46</v>
      </c>
      <c r="AB91">
        <v>0</v>
      </c>
      <c r="AC91">
        <v>11.2</v>
      </c>
      <c r="AD91">
        <v>0</v>
      </c>
      <c r="AE91">
        <v>0</v>
      </c>
      <c r="AF91">
        <v>0</v>
      </c>
      <c r="AG91">
        <v>6510</v>
      </c>
      <c r="AH91">
        <v>79.3</v>
      </c>
      <c r="AI91">
        <v>1430</v>
      </c>
      <c r="AJ91">
        <v>243</v>
      </c>
      <c r="AK91">
        <v>209</v>
      </c>
      <c r="AL91">
        <v>5.66</v>
      </c>
      <c r="AM91">
        <v>454</v>
      </c>
      <c r="AN91">
        <v>111</v>
      </c>
      <c r="AO91">
        <v>72.8</v>
      </c>
      <c r="AP91">
        <v>3.19</v>
      </c>
      <c r="AQ91">
        <v>0</v>
      </c>
      <c r="AR91">
        <v>25.8</v>
      </c>
      <c r="AS91">
        <v>17200</v>
      </c>
      <c r="AT91">
        <v>0</v>
      </c>
      <c r="AU91">
        <v>38.4</v>
      </c>
      <c r="AV91">
        <v>168</v>
      </c>
      <c r="AW91">
        <v>50</v>
      </c>
      <c r="AX91">
        <v>120</v>
      </c>
      <c r="AY91">
        <v>0</v>
      </c>
      <c r="AZ91">
        <v>0</v>
      </c>
      <c r="BA91">
        <v>0</v>
      </c>
      <c r="BB91">
        <v>0</v>
      </c>
      <c r="BC91" t="b">
        <v>1</v>
      </c>
      <c r="BD91">
        <v>911.2499758601189</v>
      </c>
    </row>
    <row r="92" spans="1:56" ht="12.75">
      <c r="A92" t="s">
        <v>8</v>
      </c>
      <c r="B92" s="15" t="s">
        <v>468</v>
      </c>
      <c r="C92" s="3" t="s">
        <v>468</v>
      </c>
      <c r="D92" s="7" t="s">
        <v>469</v>
      </c>
      <c r="E92" s="4" t="s">
        <v>57</v>
      </c>
      <c r="F92" s="16">
        <v>136</v>
      </c>
      <c r="G92">
        <v>39.9</v>
      </c>
      <c r="H92">
        <v>13.4</v>
      </c>
      <c r="I92">
        <v>0</v>
      </c>
      <c r="J92">
        <v>0</v>
      </c>
      <c r="K92">
        <v>12.4</v>
      </c>
      <c r="L92">
        <v>0</v>
      </c>
      <c r="M92">
        <v>0</v>
      </c>
      <c r="N92">
        <v>0.79</v>
      </c>
      <c r="O92">
        <v>1.25</v>
      </c>
      <c r="P92">
        <v>0</v>
      </c>
      <c r="Q92">
        <v>0</v>
      </c>
      <c r="R92">
        <v>0</v>
      </c>
      <c r="S92">
        <v>1.85</v>
      </c>
      <c r="T92">
        <v>2.125</v>
      </c>
      <c r="U92" s="8">
        <v>1.25</v>
      </c>
      <c r="V92">
        <v>0</v>
      </c>
      <c r="W92">
        <v>0</v>
      </c>
      <c r="X92">
        <v>0</v>
      </c>
      <c r="Y92">
        <v>0</v>
      </c>
      <c r="Z92">
        <v>0</v>
      </c>
      <c r="AA92">
        <v>4.96</v>
      </c>
      <c r="AB92">
        <v>0</v>
      </c>
      <c r="AC92">
        <v>12.3</v>
      </c>
      <c r="AD92">
        <v>0</v>
      </c>
      <c r="AE92">
        <v>0</v>
      </c>
      <c r="AF92">
        <v>0</v>
      </c>
      <c r="AG92">
        <v>5850</v>
      </c>
      <c r="AH92">
        <v>119</v>
      </c>
      <c r="AI92">
        <v>1240</v>
      </c>
      <c r="AJ92">
        <v>214</v>
      </c>
      <c r="AK92">
        <v>186</v>
      </c>
      <c r="AL92">
        <v>5.58</v>
      </c>
      <c r="AM92">
        <v>398</v>
      </c>
      <c r="AN92">
        <v>98</v>
      </c>
      <c r="AO92">
        <v>64.2</v>
      </c>
      <c r="AP92">
        <v>3.16</v>
      </c>
      <c r="AQ92">
        <v>0</v>
      </c>
      <c r="AR92">
        <v>18.5</v>
      </c>
      <c r="AS92">
        <v>14700</v>
      </c>
      <c r="AT92">
        <v>0</v>
      </c>
      <c r="AU92">
        <v>37.7</v>
      </c>
      <c r="AV92">
        <v>146</v>
      </c>
      <c r="AW92">
        <v>44.1</v>
      </c>
      <c r="AX92">
        <v>106</v>
      </c>
      <c r="AY92">
        <v>0</v>
      </c>
      <c r="AZ92">
        <v>0</v>
      </c>
      <c r="BA92">
        <v>0</v>
      </c>
      <c r="BB92">
        <v>0</v>
      </c>
      <c r="BC92" t="b">
        <v>1</v>
      </c>
      <c r="BD92">
        <v>802.49997874101</v>
      </c>
    </row>
    <row r="93" spans="1:56" ht="12.75">
      <c r="A93" t="s">
        <v>8</v>
      </c>
      <c r="B93" s="15" t="s">
        <v>470</v>
      </c>
      <c r="C93" s="3" t="s">
        <v>470</v>
      </c>
      <c r="D93" s="7" t="s">
        <v>471</v>
      </c>
      <c r="E93" s="4" t="s">
        <v>57</v>
      </c>
      <c r="F93" s="16">
        <v>120</v>
      </c>
      <c r="G93">
        <v>35.3</v>
      </c>
      <c r="H93">
        <v>13.1</v>
      </c>
      <c r="I93">
        <v>0</v>
      </c>
      <c r="J93">
        <v>0</v>
      </c>
      <c r="K93">
        <v>12.3</v>
      </c>
      <c r="L93">
        <v>0</v>
      </c>
      <c r="M93">
        <v>0</v>
      </c>
      <c r="N93">
        <v>0.71</v>
      </c>
      <c r="O93">
        <v>1.11</v>
      </c>
      <c r="P93">
        <v>0</v>
      </c>
      <c r="Q93">
        <v>0</v>
      </c>
      <c r="R93">
        <v>0</v>
      </c>
      <c r="S93">
        <v>1.7</v>
      </c>
      <c r="T93">
        <v>2</v>
      </c>
      <c r="U93" s="8">
        <v>1.1875</v>
      </c>
      <c r="V93">
        <v>0</v>
      </c>
      <c r="W93">
        <v>0</v>
      </c>
      <c r="X93">
        <v>0</v>
      </c>
      <c r="Y93">
        <v>0</v>
      </c>
      <c r="Z93">
        <v>0</v>
      </c>
      <c r="AA93">
        <v>5.57</v>
      </c>
      <c r="AB93">
        <v>0</v>
      </c>
      <c r="AC93">
        <v>13.7</v>
      </c>
      <c r="AD93">
        <v>0</v>
      </c>
      <c r="AE93">
        <v>0</v>
      </c>
      <c r="AF93">
        <v>0</v>
      </c>
      <c r="AG93">
        <v>5240</v>
      </c>
      <c r="AH93">
        <v>184</v>
      </c>
      <c r="AI93">
        <v>1070</v>
      </c>
      <c r="AJ93">
        <v>186</v>
      </c>
      <c r="AK93">
        <v>163</v>
      </c>
      <c r="AL93">
        <v>5.51</v>
      </c>
      <c r="AM93">
        <v>345</v>
      </c>
      <c r="AN93">
        <v>85.4</v>
      </c>
      <c r="AO93">
        <v>56</v>
      </c>
      <c r="AP93">
        <v>3.13</v>
      </c>
      <c r="AQ93">
        <v>0</v>
      </c>
      <c r="AR93">
        <v>12.9</v>
      </c>
      <c r="AS93">
        <v>12500</v>
      </c>
      <c r="AT93">
        <v>0</v>
      </c>
      <c r="AU93">
        <v>37</v>
      </c>
      <c r="AV93">
        <v>126</v>
      </c>
      <c r="AW93">
        <v>38.5</v>
      </c>
      <c r="AX93">
        <v>92.3</v>
      </c>
      <c r="AY93">
        <v>0</v>
      </c>
      <c r="AZ93">
        <v>0</v>
      </c>
      <c r="BA93">
        <v>0</v>
      </c>
      <c r="BB93">
        <v>0</v>
      </c>
      <c r="BC93" t="b">
        <v>1</v>
      </c>
      <c r="BD93">
        <v>697.4999815225601</v>
      </c>
    </row>
    <row r="94" spans="1:56" ht="12.75">
      <c r="A94" t="s">
        <v>8</v>
      </c>
      <c r="B94" s="15" t="s">
        <v>472</v>
      </c>
      <c r="C94" s="3" t="s">
        <v>472</v>
      </c>
      <c r="D94" s="7" t="s">
        <v>473</v>
      </c>
      <c r="E94" s="4" t="s">
        <v>57</v>
      </c>
      <c r="F94" s="16">
        <v>106</v>
      </c>
      <c r="G94">
        <v>31.2</v>
      </c>
      <c r="H94">
        <v>12.9</v>
      </c>
      <c r="I94">
        <v>0</v>
      </c>
      <c r="J94">
        <v>0</v>
      </c>
      <c r="K94">
        <v>12.2</v>
      </c>
      <c r="L94">
        <v>0</v>
      </c>
      <c r="M94">
        <v>0</v>
      </c>
      <c r="N94">
        <v>0.61</v>
      </c>
      <c r="O94">
        <v>0.99</v>
      </c>
      <c r="P94">
        <v>0</v>
      </c>
      <c r="Q94">
        <v>0</v>
      </c>
      <c r="R94">
        <v>0</v>
      </c>
      <c r="S94">
        <v>1.59</v>
      </c>
      <c r="T94">
        <v>1.875</v>
      </c>
      <c r="U94" s="8">
        <v>1.125</v>
      </c>
      <c r="V94">
        <v>0</v>
      </c>
      <c r="W94">
        <v>0</v>
      </c>
      <c r="X94">
        <v>0</v>
      </c>
      <c r="Y94">
        <v>0</v>
      </c>
      <c r="Z94">
        <v>0</v>
      </c>
      <c r="AA94">
        <v>6.17</v>
      </c>
      <c r="AB94">
        <v>0</v>
      </c>
      <c r="AC94">
        <v>15.9</v>
      </c>
      <c r="AD94">
        <v>0</v>
      </c>
      <c r="AE94">
        <v>0</v>
      </c>
      <c r="AF94">
        <v>0</v>
      </c>
      <c r="AG94">
        <v>4660</v>
      </c>
      <c r="AH94">
        <v>285</v>
      </c>
      <c r="AI94">
        <v>933</v>
      </c>
      <c r="AJ94">
        <v>164</v>
      </c>
      <c r="AK94">
        <v>145</v>
      </c>
      <c r="AL94">
        <v>5.47</v>
      </c>
      <c r="AM94">
        <v>301</v>
      </c>
      <c r="AN94">
        <v>75.1</v>
      </c>
      <c r="AO94">
        <v>49.3</v>
      </c>
      <c r="AP94">
        <v>3.11</v>
      </c>
      <c r="AQ94">
        <v>0</v>
      </c>
      <c r="AR94">
        <v>9.13</v>
      </c>
      <c r="AS94">
        <v>10700</v>
      </c>
      <c r="AT94">
        <v>0</v>
      </c>
      <c r="AU94">
        <v>36.4</v>
      </c>
      <c r="AV94">
        <v>110</v>
      </c>
      <c r="AW94">
        <v>34.2</v>
      </c>
      <c r="AX94">
        <v>81.1</v>
      </c>
      <c r="AY94">
        <v>0</v>
      </c>
      <c r="AZ94">
        <v>0</v>
      </c>
      <c r="BA94">
        <v>0</v>
      </c>
      <c r="BB94">
        <v>0</v>
      </c>
      <c r="BC94" t="b">
        <v>1</v>
      </c>
      <c r="BD94">
        <v>614.9999837080638</v>
      </c>
    </row>
    <row r="95" spans="1:56" ht="12.75">
      <c r="A95" t="s">
        <v>8</v>
      </c>
      <c r="B95" s="15" t="s">
        <v>474</v>
      </c>
      <c r="C95" s="3" t="s">
        <v>474</v>
      </c>
      <c r="D95" s="7" t="s">
        <v>475</v>
      </c>
      <c r="E95" s="4" t="s">
        <v>57</v>
      </c>
      <c r="F95" s="16">
        <v>96</v>
      </c>
      <c r="G95">
        <v>28.2</v>
      </c>
      <c r="H95">
        <v>12.7</v>
      </c>
      <c r="I95">
        <v>0</v>
      </c>
      <c r="J95">
        <v>0</v>
      </c>
      <c r="K95">
        <v>12.2</v>
      </c>
      <c r="L95">
        <v>0</v>
      </c>
      <c r="M95">
        <v>0</v>
      </c>
      <c r="N95">
        <v>0.55</v>
      </c>
      <c r="O95">
        <v>0.9</v>
      </c>
      <c r="P95">
        <v>0</v>
      </c>
      <c r="Q95">
        <v>0</v>
      </c>
      <c r="R95">
        <v>0</v>
      </c>
      <c r="S95">
        <v>1.5</v>
      </c>
      <c r="T95">
        <v>1.8125</v>
      </c>
      <c r="U95" s="8">
        <v>1.125</v>
      </c>
      <c r="V95">
        <v>0</v>
      </c>
      <c r="W95">
        <v>0</v>
      </c>
      <c r="X95">
        <v>0</v>
      </c>
      <c r="Y95">
        <v>0</v>
      </c>
      <c r="Z95">
        <v>0</v>
      </c>
      <c r="AA95">
        <v>6.76</v>
      </c>
      <c r="AB95">
        <v>0</v>
      </c>
      <c r="AC95">
        <v>17.7</v>
      </c>
      <c r="AD95">
        <v>0</v>
      </c>
      <c r="AE95">
        <v>0</v>
      </c>
      <c r="AF95">
        <v>0</v>
      </c>
      <c r="AG95">
        <v>4250</v>
      </c>
      <c r="AH95">
        <v>407</v>
      </c>
      <c r="AI95">
        <v>833</v>
      </c>
      <c r="AJ95">
        <v>147</v>
      </c>
      <c r="AK95">
        <v>131</v>
      </c>
      <c r="AL95">
        <v>5.44</v>
      </c>
      <c r="AM95">
        <v>270</v>
      </c>
      <c r="AN95">
        <v>67.5</v>
      </c>
      <c r="AO95">
        <v>44.4</v>
      </c>
      <c r="AP95">
        <v>3.09</v>
      </c>
      <c r="AQ95">
        <v>0</v>
      </c>
      <c r="AR95">
        <v>6.85</v>
      </c>
      <c r="AS95">
        <v>9410</v>
      </c>
      <c r="AT95">
        <v>0</v>
      </c>
      <c r="AU95">
        <v>35.9</v>
      </c>
      <c r="AV95">
        <v>98.2</v>
      </c>
      <c r="AW95">
        <v>30.9</v>
      </c>
      <c r="AX95">
        <v>72.8</v>
      </c>
      <c r="AY95">
        <v>0</v>
      </c>
      <c r="AZ95">
        <v>0</v>
      </c>
      <c r="BA95">
        <v>0</v>
      </c>
      <c r="BB95">
        <v>0</v>
      </c>
      <c r="BC95" t="b">
        <v>1</v>
      </c>
      <c r="BD95">
        <v>551.249985396862</v>
      </c>
    </row>
    <row r="96" spans="1:56" ht="12.75">
      <c r="A96" t="s">
        <v>8</v>
      </c>
      <c r="B96" s="15" t="s">
        <v>476</v>
      </c>
      <c r="C96" s="3" t="s">
        <v>476</v>
      </c>
      <c r="D96" s="7" t="s">
        <v>477</v>
      </c>
      <c r="E96" s="4" t="s">
        <v>57</v>
      </c>
      <c r="F96" s="16">
        <v>87</v>
      </c>
      <c r="G96">
        <v>25.6</v>
      </c>
      <c r="H96">
        <v>12.5</v>
      </c>
      <c r="I96">
        <v>0</v>
      </c>
      <c r="J96">
        <v>0</v>
      </c>
      <c r="K96">
        <v>12.1</v>
      </c>
      <c r="L96">
        <v>0</v>
      </c>
      <c r="M96">
        <v>0</v>
      </c>
      <c r="N96">
        <v>0.515</v>
      </c>
      <c r="O96">
        <v>0.81</v>
      </c>
      <c r="P96">
        <v>0</v>
      </c>
      <c r="Q96">
        <v>0</v>
      </c>
      <c r="R96">
        <v>0</v>
      </c>
      <c r="S96">
        <v>1.41</v>
      </c>
      <c r="T96">
        <v>1.6875</v>
      </c>
      <c r="U96" s="8">
        <v>1.0625</v>
      </c>
      <c r="V96">
        <v>0</v>
      </c>
      <c r="W96">
        <v>0</v>
      </c>
      <c r="X96">
        <v>0</v>
      </c>
      <c r="Y96">
        <v>0</v>
      </c>
      <c r="Z96">
        <v>0</v>
      </c>
      <c r="AA96">
        <v>7.48</v>
      </c>
      <c r="AB96">
        <v>0</v>
      </c>
      <c r="AC96">
        <v>18.9</v>
      </c>
      <c r="AD96">
        <v>0</v>
      </c>
      <c r="AE96">
        <v>0</v>
      </c>
      <c r="AF96">
        <v>0</v>
      </c>
      <c r="AG96">
        <v>3880</v>
      </c>
      <c r="AH96">
        <v>586</v>
      </c>
      <c r="AI96">
        <v>740</v>
      </c>
      <c r="AJ96">
        <v>132</v>
      </c>
      <c r="AK96">
        <v>118</v>
      </c>
      <c r="AL96">
        <v>5.38</v>
      </c>
      <c r="AM96">
        <v>241</v>
      </c>
      <c r="AN96">
        <v>60.4</v>
      </c>
      <c r="AO96">
        <v>39.7</v>
      </c>
      <c r="AP96">
        <v>3.07</v>
      </c>
      <c r="AQ96">
        <v>0</v>
      </c>
      <c r="AR96">
        <v>5.1</v>
      </c>
      <c r="AS96">
        <v>8280</v>
      </c>
      <c r="AT96">
        <v>0</v>
      </c>
      <c r="AU96">
        <v>35.5</v>
      </c>
      <c r="AV96">
        <v>87.2</v>
      </c>
      <c r="AW96">
        <v>27.6</v>
      </c>
      <c r="AX96">
        <v>65.2</v>
      </c>
      <c r="AY96">
        <v>0</v>
      </c>
      <c r="AZ96">
        <v>0</v>
      </c>
      <c r="BA96">
        <v>0</v>
      </c>
      <c r="BB96">
        <v>0</v>
      </c>
      <c r="BC96" t="b">
        <v>1</v>
      </c>
      <c r="BD96">
        <v>494.99998688697815</v>
      </c>
    </row>
    <row r="97" spans="1:56" ht="12.75">
      <c r="A97" t="s">
        <v>8</v>
      </c>
      <c r="B97" s="15" t="s">
        <v>478</v>
      </c>
      <c r="C97" s="3" t="s">
        <v>478</v>
      </c>
      <c r="D97" s="7" t="s">
        <v>479</v>
      </c>
      <c r="E97" s="4" t="s">
        <v>57</v>
      </c>
      <c r="F97" s="16">
        <v>79</v>
      </c>
      <c r="G97">
        <v>23.2</v>
      </c>
      <c r="H97">
        <v>12.4</v>
      </c>
      <c r="I97">
        <v>0</v>
      </c>
      <c r="J97">
        <v>0</v>
      </c>
      <c r="K97">
        <v>12.1</v>
      </c>
      <c r="L97">
        <v>0</v>
      </c>
      <c r="M97">
        <v>0</v>
      </c>
      <c r="N97">
        <v>0.47</v>
      </c>
      <c r="O97">
        <v>0.735</v>
      </c>
      <c r="P97">
        <v>0</v>
      </c>
      <c r="Q97">
        <v>0</v>
      </c>
      <c r="R97">
        <v>0</v>
      </c>
      <c r="S97">
        <v>1.33</v>
      </c>
      <c r="T97">
        <v>1.625</v>
      </c>
      <c r="U97" s="8">
        <v>1.0625</v>
      </c>
      <c r="V97">
        <v>0</v>
      </c>
      <c r="W97">
        <v>0</v>
      </c>
      <c r="X97">
        <v>0</v>
      </c>
      <c r="Y97">
        <v>0</v>
      </c>
      <c r="Z97">
        <v>0</v>
      </c>
      <c r="AA97">
        <v>8.22</v>
      </c>
      <c r="AB97">
        <v>0</v>
      </c>
      <c r="AC97">
        <v>20.7</v>
      </c>
      <c r="AD97">
        <v>0</v>
      </c>
      <c r="AE97">
        <v>0</v>
      </c>
      <c r="AF97">
        <v>0</v>
      </c>
      <c r="AG97">
        <v>3530</v>
      </c>
      <c r="AH97">
        <v>839</v>
      </c>
      <c r="AI97">
        <v>662</v>
      </c>
      <c r="AJ97">
        <v>119</v>
      </c>
      <c r="AK97">
        <v>107</v>
      </c>
      <c r="AL97">
        <v>5.34</v>
      </c>
      <c r="AM97">
        <v>216</v>
      </c>
      <c r="AN97">
        <v>54.3</v>
      </c>
      <c r="AO97">
        <v>35.8</v>
      </c>
      <c r="AP97">
        <v>3.05</v>
      </c>
      <c r="AQ97">
        <v>0</v>
      </c>
      <c r="AR97">
        <v>3.84</v>
      </c>
      <c r="AS97">
        <v>7320</v>
      </c>
      <c r="AT97">
        <v>0</v>
      </c>
      <c r="AU97">
        <v>35.2</v>
      </c>
      <c r="AV97">
        <v>78.1</v>
      </c>
      <c r="AW97">
        <v>24.8</v>
      </c>
      <c r="AX97">
        <v>58.7</v>
      </c>
      <c r="AY97">
        <v>0</v>
      </c>
      <c r="AZ97">
        <v>0</v>
      </c>
      <c r="BA97">
        <v>0</v>
      </c>
      <c r="BB97">
        <v>0</v>
      </c>
      <c r="BC97" t="b">
        <v>1</v>
      </c>
      <c r="BD97">
        <v>446.2499881784121</v>
      </c>
    </row>
    <row r="98" spans="1:56" ht="12.75">
      <c r="A98" t="s">
        <v>8</v>
      </c>
      <c r="B98" s="15" t="s">
        <v>480</v>
      </c>
      <c r="C98" s="3" t="s">
        <v>480</v>
      </c>
      <c r="D98" s="7" t="s">
        <v>481</v>
      </c>
      <c r="E98" s="4" t="s">
        <v>57</v>
      </c>
      <c r="F98" s="16">
        <v>72</v>
      </c>
      <c r="G98">
        <v>21.1</v>
      </c>
      <c r="H98">
        <v>12.3</v>
      </c>
      <c r="I98">
        <v>0</v>
      </c>
      <c r="J98">
        <v>0</v>
      </c>
      <c r="K98">
        <v>12</v>
      </c>
      <c r="L98">
        <v>0</v>
      </c>
      <c r="M98">
        <v>0</v>
      </c>
      <c r="N98">
        <v>0.43</v>
      </c>
      <c r="O98">
        <v>0.67</v>
      </c>
      <c r="P98">
        <v>0</v>
      </c>
      <c r="Q98">
        <v>0</v>
      </c>
      <c r="R98">
        <v>0</v>
      </c>
      <c r="S98">
        <v>1.27</v>
      </c>
      <c r="T98">
        <v>1.5625</v>
      </c>
      <c r="U98" s="8">
        <v>1.0625</v>
      </c>
      <c r="V98">
        <v>0</v>
      </c>
      <c r="W98">
        <v>0</v>
      </c>
      <c r="X98">
        <v>0</v>
      </c>
      <c r="Y98">
        <v>0</v>
      </c>
      <c r="Z98">
        <v>0</v>
      </c>
      <c r="AA98">
        <v>8.99</v>
      </c>
      <c r="AB98">
        <v>0</v>
      </c>
      <c r="AC98">
        <v>22.6</v>
      </c>
      <c r="AD98">
        <v>0</v>
      </c>
      <c r="AE98">
        <v>0</v>
      </c>
      <c r="AF98">
        <v>0</v>
      </c>
      <c r="AG98">
        <v>3230</v>
      </c>
      <c r="AH98">
        <v>1180</v>
      </c>
      <c r="AI98">
        <v>597</v>
      </c>
      <c r="AJ98">
        <v>108</v>
      </c>
      <c r="AK98">
        <v>97.4</v>
      </c>
      <c r="AL98">
        <v>5.31</v>
      </c>
      <c r="AM98">
        <v>195</v>
      </c>
      <c r="AN98">
        <v>49.2</v>
      </c>
      <c r="AO98">
        <v>32.4</v>
      </c>
      <c r="AP98">
        <v>3.04</v>
      </c>
      <c r="AQ98">
        <v>0</v>
      </c>
      <c r="AR98">
        <v>2.93</v>
      </c>
      <c r="AS98">
        <v>6540</v>
      </c>
      <c r="AT98">
        <v>0</v>
      </c>
      <c r="AU98">
        <v>34.9</v>
      </c>
      <c r="AV98">
        <v>70.3</v>
      </c>
      <c r="AW98">
        <v>22.5</v>
      </c>
      <c r="AX98">
        <v>53.1</v>
      </c>
      <c r="AY98">
        <v>0</v>
      </c>
      <c r="AZ98">
        <v>0</v>
      </c>
      <c r="BA98">
        <v>0</v>
      </c>
      <c r="BB98">
        <v>0</v>
      </c>
      <c r="BC98" t="b">
        <v>1</v>
      </c>
      <c r="BD98">
        <v>404.99998927116394</v>
      </c>
    </row>
    <row r="99" spans="1:56" ht="12.75">
      <c r="A99" t="s">
        <v>8</v>
      </c>
      <c r="B99" s="15" t="s">
        <v>482</v>
      </c>
      <c r="C99" s="3" t="s">
        <v>482</v>
      </c>
      <c r="D99" s="7" t="s">
        <v>483</v>
      </c>
      <c r="E99" s="4" t="s">
        <v>57</v>
      </c>
      <c r="F99" s="16">
        <v>65</v>
      </c>
      <c r="G99">
        <v>19.1</v>
      </c>
      <c r="H99">
        <v>12.1</v>
      </c>
      <c r="I99">
        <v>0</v>
      </c>
      <c r="J99">
        <v>0</v>
      </c>
      <c r="K99">
        <v>12</v>
      </c>
      <c r="L99">
        <v>0</v>
      </c>
      <c r="M99">
        <v>0</v>
      </c>
      <c r="N99">
        <v>0.39</v>
      </c>
      <c r="O99">
        <v>0.605</v>
      </c>
      <c r="P99">
        <v>0</v>
      </c>
      <c r="Q99">
        <v>0</v>
      </c>
      <c r="R99">
        <v>0</v>
      </c>
      <c r="S99">
        <v>1.2</v>
      </c>
      <c r="T99">
        <v>1.5</v>
      </c>
      <c r="U99" s="8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9.92</v>
      </c>
      <c r="AB99">
        <v>0</v>
      </c>
      <c r="AC99">
        <v>24.9</v>
      </c>
      <c r="AD99">
        <v>0</v>
      </c>
      <c r="AE99">
        <v>0</v>
      </c>
      <c r="AF99">
        <v>0</v>
      </c>
      <c r="AG99">
        <v>2940</v>
      </c>
      <c r="AH99">
        <v>1720</v>
      </c>
      <c r="AI99">
        <v>533</v>
      </c>
      <c r="AJ99">
        <v>96.8</v>
      </c>
      <c r="AK99">
        <v>87.9</v>
      </c>
      <c r="AL99">
        <v>5.28</v>
      </c>
      <c r="AM99">
        <v>174</v>
      </c>
      <c r="AN99">
        <v>44.1</v>
      </c>
      <c r="AO99">
        <v>29.1</v>
      </c>
      <c r="AP99">
        <v>3.02</v>
      </c>
      <c r="AQ99">
        <v>0</v>
      </c>
      <c r="AR99">
        <v>2.18</v>
      </c>
      <c r="AS99">
        <v>5770</v>
      </c>
      <c r="AT99">
        <v>0</v>
      </c>
      <c r="AU99">
        <v>34.5</v>
      </c>
      <c r="AV99">
        <v>62.7</v>
      </c>
      <c r="AW99">
        <v>20.2</v>
      </c>
      <c r="AX99">
        <v>47.6</v>
      </c>
      <c r="AY99">
        <v>0</v>
      </c>
      <c r="AZ99">
        <v>0</v>
      </c>
      <c r="BA99">
        <v>0</v>
      </c>
      <c r="BB99">
        <v>0</v>
      </c>
      <c r="BC99" t="b">
        <v>1</v>
      </c>
      <c r="BD99">
        <v>362.99999038378394</v>
      </c>
    </row>
    <row r="100" spans="1:56" ht="12.75">
      <c r="A100" t="s">
        <v>8</v>
      </c>
      <c r="B100" s="15" t="s">
        <v>508</v>
      </c>
      <c r="C100" s="3" t="s">
        <v>508</v>
      </c>
      <c r="D100" s="7" t="s">
        <v>509</v>
      </c>
      <c r="E100" s="4" t="s">
        <v>57</v>
      </c>
      <c r="F100" s="16">
        <v>112</v>
      </c>
      <c r="G100">
        <v>32.9</v>
      </c>
      <c r="H100">
        <v>11.4</v>
      </c>
      <c r="I100">
        <v>0</v>
      </c>
      <c r="J100">
        <v>0</v>
      </c>
      <c r="K100">
        <v>10.4</v>
      </c>
      <c r="L100">
        <v>0</v>
      </c>
      <c r="M100">
        <v>0</v>
      </c>
      <c r="N100">
        <v>0.755</v>
      </c>
      <c r="O100">
        <v>1.25</v>
      </c>
      <c r="P100">
        <v>0</v>
      </c>
      <c r="Q100">
        <v>0</v>
      </c>
      <c r="R100">
        <v>0</v>
      </c>
      <c r="S100">
        <v>1.75</v>
      </c>
      <c r="T100">
        <v>1.9375</v>
      </c>
      <c r="U100" s="8">
        <v>1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4.17</v>
      </c>
      <c r="AB100">
        <v>0</v>
      </c>
      <c r="AC100">
        <v>10.4</v>
      </c>
      <c r="AD100">
        <v>0</v>
      </c>
      <c r="AE100">
        <v>0</v>
      </c>
      <c r="AF100">
        <v>0</v>
      </c>
      <c r="AG100">
        <v>7080</v>
      </c>
      <c r="AH100">
        <v>56.7</v>
      </c>
      <c r="AI100">
        <v>716</v>
      </c>
      <c r="AJ100">
        <v>147</v>
      </c>
      <c r="AK100">
        <v>126</v>
      </c>
      <c r="AL100">
        <v>4.66</v>
      </c>
      <c r="AM100">
        <v>236</v>
      </c>
      <c r="AN100">
        <v>69.2</v>
      </c>
      <c r="AO100">
        <v>45.3</v>
      </c>
      <c r="AP100">
        <v>2.68</v>
      </c>
      <c r="AQ100">
        <v>0</v>
      </c>
      <c r="AR100">
        <v>15.1</v>
      </c>
      <c r="AS100">
        <v>6030</v>
      </c>
      <c r="AT100">
        <v>0</v>
      </c>
      <c r="AU100">
        <v>26.3</v>
      </c>
      <c r="AV100">
        <v>85.7</v>
      </c>
      <c r="AW100">
        <v>30.5</v>
      </c>
      <c r="AX100">
        <v>73.2</v>
      </c>
      <c r="AY100">
        <v>0</v>
      </c>
      <c r="AZ100">
        <v>0</v>
      </c>
      <c r="BA100">
        <v>0</v>
      </c>
      <c r="BB100">
        <v>0</v>
      </c>
      <c r="BC100" t="b">
        <v>1</v>
      </c>
      <c r="BD100">
        <v>551.249985396862</v>
      </c>
    </row>
    <row r="101" spans="1:56" ht="12.75">
      <c r="A101" t="s">
        <v>8</v>
      </c>
      <c r="B101" s="15" t="s">
        <v>510</v>
      </c>
      <c r="C101" s="3" t="s">
        <v>510</v>
      </c>
      <c r="D101" s="7" t="s">
        <v>511</v>
      </c>
      <c r="E101" s="4" t="s">
        <v>57</v>
      </c>
      <c r="F101" s="16">
        <v>100</v>
      </c>
      <c r="G101">
        <v>29.4</v>
      </c>
      <c r="H101">
        <v>11.1</v>
      </c>
      <c r="I101">
        <v>0</v>
      </c>
      <c r="J101">
        <v>0</v>
      </c>
      <c r="K101">
        <v>10.3</v>
      </c>
      <c r="L101">
        <v>0</v>
      </c>
      <c r="M101">
        <v>0</v>
      </c>
      <c r="N101">
        <v>0.68</v>
      </c>
      <c r="O101">
        <v>1.12</v>
      </c>
      <c r="P101">
        <v>0</v>
      </c>
      <c r="Q101">
        <v>0</v>
      </c>
      <c r="R101">
        <v>0</v>
      </c>
      <c r="S101">
        <v>1.62</v>
      </c>
      <c r="T101">
        <v>1.8125</v>
      </c>
      <c r="U101" s="8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4.62</v>
      </c>
      <c r="AB101">
        <v>0</v>
      </c>
      <c r="AC101">
        <v>11.6</v>
      </c>
      <c r="AD101">
        <v>0</v>
      </c>
      <c r="AE101">
        <v>0</v>
      </c>
      <c r="AF101">
        <v>0</v>
      </c>
      <c r="AG101">
        <v>6400</v>
      </c>
      <c r="AH101">
        <v>83.8</v>
      </c>
      <c r="AI101">
        <v>623</v>
      </c>
      <c r="AJ101">
        <v>130</v>
      </c>
      <c r="AK101">
        <v>112</v>
      </c>
      <c r="AL101">
        <v>4.6</v>
      </c>
      <c r="AM101">
        <v>207</v>
      </c>
      <c r="AN101">
        <v>61</v>
      </c>
      <c r="AO101">
        <v>40</v>
      </c>
      <c r="AP101">
        <v>2.65</v>
      </c>
      <c r="AQ101">
        <v>0</v>
      </c>
      <c r="AR101">
        <v>10.9</v>
      </c>
      <c r="AS101">
        <v>5150</v>
      </c>
      <c r="AT101">
        <v>0</v>
      </c>
      <c r="AU101">
        <v>25.8</v>
      </c>
      <c r="AV101">
        <v>74.7</v>
      </c>
      <c r="AW101">
        <v>27</v>
      </c>
      <c r="AX101">
        <v>64.5</v>
      </c>
      <c r="AY101">
        <v>0</v>
      </c>
      <c r="AZ101">
        <v>0</v>
      </c>
      <c r="BA101">
        <v>0</v>
      </c>
      <c r="BB101">
        <v>0</v>
      </c>
      <c r="BC101" t="b">
        <v>1</v>
      </c>
      <c r="BD101">
        <v>487.4999870856603</v>
      </c>
    </row>
    <row r="102" spans="2:21" ht="12.75">
      <c r="B102" s="15"/>
      <c r="C102" s="3"/>
      <c r="D102" s="7"/>
      <c r="E102" s="4"/>
      <c r="U102" s="8"/>
    </row>
    <row r="103" spans="2:21" ht="12.75">
      <c r="B103" s="15"/>
      <c r="C103" s="3"/>
      <c r="D103" s="7"/>
      <c r="E103" s="4"/>
      <c r="U103" s="8"/>
    </row>
    <row r="104" spans="2:21" ht="12.75">
      <c r="B104" s="15"/>
      <c r="C104" s="3"/>
      <c r="D104" s="7"/>
      <c r="E104" s="4"/>
      <c r="U104" s="8"/>
    </row>
    <row r="105" spans="2:21" ht="12.75">
      <c r="B105" s="15"/>
      <c r="C105" s="3"/>
      <c r="D105" s="7"/>
      <c r="E105" s="4"/>
      <c r="U105" s="8"/>
    </row>
    <row r="106" spans="2:21" ht="12.75">
      <c r="B106" s="15"/>
      <c r="C106" s="3"/>
      <c r="D106" s="7"/>
      <c r="E106" s="4"/>
      <c r="U106" s="8"/>
    </row>
    <row r="107" spans="2:21" ht="12.75">
      <c r="B107" s="15"/>
      <c r="C107" s="3"/>
      <c r="D107" s="7"/>
      <c r="E107" s="4"/>
      <c r="U107" s="8"/>
    </row>
    <row r="108" spans="2:21" ht="12.75">
      <c r="B108" s="15"/>
      <c r="C108" s="3"/>
      <c r="D108" s="7"/>
      <c r="E108" s="4"/>
      <c r="U108" s="8"/>
    </row>
    <row r="109" spans="2:21" ht="12.75">
      <c r="B109" s="15"/>
      <c r="C109" s="3"/>
      <c r="D109" s="7"/>
      <c r="E109" s="4"/>
      <c r="U109" s="8"/>
    </row>
    <row r="110" spans="2:21" ht="12.75">
      <c r="B110" s="15"/>
      <c r="C110" s="3"/>
      <c r="D110" s="7"/>
      <c r="E110" s="4"/>
      <c r="U110" s="8"/>
    </row>
    <row r="111" spans="2:21" ht="12.75">
      <c r="B111" s="15"/>
      <c r="C111" s="3"/>
      <c r="D111" s="7"/>
      <c r="E111" s="4"/>
      <c r="U111" s="8"/>
    </row>
    <row r="112" spans="2:21" ht="12.75">
      <c r="B112" s="15"/>
      <c r="C112" s="3"/>
      <c r="D112" s="7"/>
      <c r="E112" s="4"/>
      <c r="U112" s="8"/>
    </row>
    <row r="113" spans="2:21" ht="12.75">
      <c r="B113" s="15"/>
      <c r="C113" s="3"/>
      <c r="D113" s="7"/>
      <c r="E113" s="4"/>
      <c r="U113" s="8"/>
    </row>
    <row r="114" spans="2:21" ht="12.75">
      <c r="B114" s="15"/>
      <c r="C114" s="3"/>
      <c r="D114" s="7"/>
      <c r="E114" s="4"/>
      <c r="U114" s="8"/>
    </row>
    <row r="115" spans="2:21" ht="12.75">
      <c r="B115" s="15"/>
      <c r="C115" s="3"/>
      <c r="D115" s="7"/>
      <c r="E115" s="4"/>
      <c r="U115" s="8"/>
    </row>
    <row r="116" spans="2:21" ht="12.75">
      <c r="B116" s="15"/>
      <c r="C116" s="3"/>
      <c r="D116" s="7"/>
      <c r="E116" s="4"/>
      <c r="U116" s="8"/>
    </row>
    <row r="117" spans="2:21" ht="12.75">
      <c r="B117" s="15"/>
      <c r="C117" s="3"/>
      <c r="D117" s="7"/>
      <c r="E117" s="4"/>
      <c r="U117" s="8"/>
    </row>
    <row r="118" spans="2:21" ht="12.75">
      <c r="B118" s="15"/>
      <c r="C118" s="3"/>
      <c r="D118" s="7"/>
      <c r="E118" s="4"/>
      <c r="U118" s="8"/>
    </row>
    <row r="119" spans="2:21" ht="12.75">
      <c r="B119" s="15"/>
      <c r="C119" s="3"/>
      <c r="D119" s="7"/>
      <c r="E119" s="4"/>
      <c r="U119" s="8"/>
    </row>
    <row r="120" spans="2:21" ht="12.75">
      <c r="B120" s="15"/>
      <c r="C120" s="3"/>
      <c r="D120" s="7"/>
      <c r="E120" s="4"/>
      <c r="U120" s="8"/>
    </row>
    <row r="121" spans="2:21" ht="12.75">
      <c r="B121" s="15"/>
      <c r="C121" s="3"/>
      <c r="D121" s="7"/>
      <c r="E121" s="4"/>
      <c r="U121" s="8"/>
    </row>
    <row r="122" spans="2:21" ht="12.75">
      <c r="B122" s="15"/>
      <c r="C122" s="3"/>
      <c r="D122" s="7"/>
      <c r="E122" s="4"/>
      <c r="U122" s="8"/>
    </row>
    <row r="123" spans="2:21" ht="12.75">
      <c r="B123" s="15"/>
      <c r="C123" s="3"/>
      <c r="D123" s="7"/>
      <c r="E123" s="4"/>
      <c r="U123" s="8"/>
    </row>
    <row r="124" spans="2:21" ht="12.75">
      <c r="B124" s="15"/>
      <c r="C124" s="3"/>
      <c r="D124" s="7"/>
      <c r="E124" s="4"/>
      <c r="U124" s="8"/>
    </row>
    <row r="125" spans="2:21" ht="12.75">
      <c r="B125" s="15"/>
      <c r="C125" s="3"/>
      <c r="D125" s="7"/>
      <c r="E125" s="4"/>
      <c r="U125" s="8"/>
    </row>
    <row r="126" spans="2:21" ht="12.75">
      <c r="B126" s="15"/>
      <c r="C126" s="3"/>
      <c r="D126" s="7"/>
      <c r="E126" s="4"/>
      <c r="U126" s="8"/>
    </row>
    <row r="127" spans="2:21" ht="12.75">
      <c r="B127" s="15"/>
      <c r="C127" s="3"/>
      <c r="D127" s="7"/>
      <c r="E127" s="4"/>
      <c r="U127" s="8"/>
    </row>
    <row r="128" spans="2:21" ht="12.75">
      <c r="B128" s="15"/>
      <c r="C128" s="3"/>
      <c r="D128" s="7"/>
      <c r="E128" s="4"/>
      <c r="U128" s="8"/>
    </row>
    <row r="129" spans="2:21" ht="12.75">
      <c r="B129" s="15"/>
      <c r="C129" s="3"/>
      <c r="D129" s="7"/>
      <c r="E129" s="4"/>
      <c r="U129" s="8"/>
    </row>
    <row r="130" spans="2:21" ht="12.75">
      <c r="B130" s="15"/>
      <c r="C130" s="3"/>
      <c r="D130" s="7"/>
      <c r="E130" s="4"/>
      <c r="U130" s="8"/>
    </row>
    <row r="131" spans="2:21" ht="12.75">
      <c r="B131" s="15"/>
      <c r="C131" s="3"/>
      <c r="D131" s="7"/>
      <c r="E131" s="4"/>
      <c r="U131" s="8"/>
    </row>
    <row r="132" spans="2:21" ht="12.75">
      <c r="B132" s="15"/>
      <c r="C132" s="3"/>
      <c r="D132" s="7"/>
      <c r="E132" s="4"/>
      <c r="U132" s="8"/>
    </row>
    <row r="133" spans="2:21" ht="12.75">
      <c r="B133" s="15"/>
      <c r="C133" s="3"/>
      <c r="D133" s="7"/>
      <c r="E133" s="4"/>
      <c r="U133" s="8"/>
    </row>
    <row r="134" spans="2:21" ht="12.75">
      <c r="B134" s="15"/>
      <c r="C134" s="3"/>
      <c r="D134" s="7"/>
      <c r="E134" s="4"/>
      <c r="U134" s="8"/>
    </row>
    <row r="135" spans="2:21" ht="12.75">
      <c r="B135" s="15"/>
      <c r="C135" s="3"/>
      <c r="D135" s="7"/>
      <c r="E135" s="4"/>
      <c r="U135" s="8"/>
    </row>
    <row r="136" spans="2:21" ht="12.75">
      <c r="B136" s="15"/>
      <c r="C136" s="3"/>
      <c r="D136" s="7"/>
      <c r="E136" s="4"/>
      <c r="U136" s="8"/>
    </row>
    <row r="137" spans="2:21" ht="12.75">
      <c r="B137" s="15"/>
      <c r="C137" s="3"/>
      <c r="D137" s="7"/>
      <c r="E137" s="4"/>
      <c r="U137" s="8"/>
    </row>
    <row r="138" spans="2:21" ht="12.75">
      <c r="B138" s="15"/>
      <c r="C138" s="3"/>
      <c r="D138" s="7"/>
      <c r="E138" s="4"/>
      <c r="U138" s="8"/>
    </row>
    <row r="139" spans="2:21" ht="12.75">
      <c r="B139" s="15"/>
      <c r="C139" s="3"/>
      <c r="D139" s="7"/>
      <c r="E139" s="4"/>
      <c r="U139" s="8"/>
    </row>
    <row r="140" spans="2:21" ht="12.75">
      <c r="B140" s="15"/>
      <c r="C140" s="3"/>
      <c r="D140" s="7"/>
      <c r="E140" s="4"/>
      <c r="U140" s="8"/>
    </row>
    <row r="141" spans="2:21" ht="12.75">
      <c r="B141" s="15"/>
      <c r="C141" s="3"/>
      <c r="D141" s="7"/>
      <c r="E141" s="4"/>
      <c r="U141" s="8"/>
    </row>
    <row r="142" spans="2:21" ht="12.75">
      <c r="B142" s="15"/>
      <c r="C142" s="3"/>
      <c r="D142" s="7"/>
      <c r="E142" s="4"/>
      <c r="U142" s="8"/>
    </row>
    <row r="143" spans="2:21" ht="12.75">
      <c r="B143" s="15"/>
      <c r="C143" s="3"/>
      <c r="D143" s="7"/>
      <c r="E143" s="4"/>
      <c r="U143" s="8"/>
    </row>
    <row r="144" spans="2:21" ht="12.75">
      <c r="B144" s="15"/>
      <c r="C144" s="3"/>
      <c r="D144" s="7"/>
      <c r="E144" s="4"/>
      <c r="U144" s="8"/>
    </row>
    <row r="145" spans="2:21" ht="12.75">
      <c r="B145" s="15"/>
      <c r="C145" s="3"/>
      <c r="D145" s="7"/>
      <c r="E145" s="4"/>
      <c r="U145" s="8"/>
    </row>
    <row r="146" spans="2:21" ht="12.75">
      <c r="B146" s="15"/>
      <c r="C146" s="3"/>
      <c r="D146" s="7"/>
      <c r="E146" s="4"/>
      <c r="U146" s="8"/>
    </row>
    <row r="147" spans="2:21" ht="12.75">
      <c r="B147" s="15"/>
      <c r="C147" s="3"/>
      <c r="D147" s="7"/>
      <c r="E147" s="4"/>
      <c r="U147" s="8"/>
    </row>
    <row r="148" spans="2:21" ht="12.75">
      <c r="B148" s="15"/>
      <c r="C148" s="3"/>
      <c r="D148" s="7"/>
      <c r="E148" s="4"/>
      <c r="U148" s="8"/>
    </row>
    <row r="149" spans="2:21" ht="12.75">
      <c r="B149" s="15"/>
      <c r="C149" s="3"/>
      <c r="D149" s="7"/>
      <c r="E149" s="4"/>
      <c r="U149" s="8"/>
    </row>
    <row r="150" spans="2:21" ht="12.75">
      <c r="B150" s="15"/>
      <c r="C150" s="3"/>
      <c r="D150" s="7"/>
      <c r="E150" s="4"/>
      <c r="U150" s="8"/>
    </row>
    <row r="151" spans="2:21" ht="12.75">
      <c r="B151" s="15"/>
      <c r="C151" s="3"/>
      <c r="D151" s="7"/>
      <c r="E151" s="4"/>
      <c r="U151" s="8"/>
    </row>
    <row r="152" spans="2:21" ht="12.75">
      <c r="B152" s="15"/>
      <c r="C152" s="3"/>
      <c r="D152" s="7"/>
      <c r="E152" s="4"/>
      <c r="U152" s="8"/>
    </row>
    <row r="153" spans="2:21" ht="12.75">
      <c r="B153" s="15"/>
      <c r="C153" s="3"/>
      <c r="D153" s="7"/>
      <c r="E153" s="4"/>
      <c r="U153" s="8"/>
    </row>
    <row r="154" spans="2:21" ht="12.75">
      <c r="B154" s="15"/>
      <c r="C154" s="3"/>
      <c r="D154" s="7"/>
      <c r="E154" s="4"/>
      <c r="U154" s="8"/>
    </row>
    <row r="155" spans="2:21" ht="12.75">
      <c r="B155" s="15"/>
      <c r="C155" s="3"/>
      <c r="D155" s="7"/>
      <c r="E155" s="4"/>
      <c r="U155" s="8"/>
    </row>
    <row r="156" spans="2:21" ht="12.75">
      <c r="B156" s="15"/>
      <c r="C156" s="3"/>
      <c r="D156" s="7"/>
      <c r="E156" s="4"/>
      <c r="U156" s="8"/>
    </row>
    <row r="157" spans="2:21" ht="12.75">
      <c r="B157" s="15"/>
      <c r="C157" s="3"/>
      <c r="D157" s="7"/>
      <c r="E157" s="4"/>
      <c r="U157" s="8"/>
    </row>
    <row r="158" spans="2:21" ht="12.75">
      <c r="B158" s="15"/>
      <c r="C158" s="3"/>
      <c r="D158" s="7"/>
      <c r="E158" s="4"/>
      <c r="U158" s="8"/>
    </row>
    <row r="159" spans="2:21" ht="12.75">
      <c r="B159" s="15"/>
      <c r="C159" s="3"/>
      <c r="D159" s="7"/>
      <c r="E159" s="4"/>
      <c r="U159" s="8"/>
    </row>
    <row r="160" spans="2:21" ht="12.75">
      <c r="B160" s="15"/>
      <c r="C160" s="3"/>
      <c r="D160" s="7"/>
      <c r="E160" s="4"/>
      <c r="U160" s="8"/>
    </row>
    <row r="161" spans="2:21" ht="12.75">
      <c r="B161" s="15"/>
      <c r="C161" s="3"/>
      <c r="D161" s="7"/>
      <c r="E161" s="4"/>
      <c r="U161" s="8"/>
    </row>
    <row r="162" spans="2:21" ht="12.75">
      <c r="B162" s="15"/>
      <c r="C162" s="3"/>
      <c r="D162" s="7"/>
      <c r="E162" s="4"/>
      <c r="U162" s="8"/>
    </row>
    <row r="163" spans="2:21" ht="12.75">
      <c r="B163" s="15"/>
      <c r="C163" s="3"/>
      <c r="D163" s="7"/>
      <c r="E163" s="4"/>
      <c r="U163" s="8"/>
    </row>
    <row r="164" spans="2:21" ht="12.75">
      <c r="B164" s="15"/>
      <c r="C164" s="3"/>
      <c r="D164" s="7"/>
      <c r="E164" s="4"/>
      <c r="U164" s="8"/>
    </row>
    <row r="165" spans="2:21" ht="12.75">
      <c r="B165" s="15"/>
      <c r="C165" s="3"/>
      <c r="D165" s="7"/>
      <c r="E165" s="4"/>
      <c r="U165" s="8"/>
    </row>
    <row r="166" spans="2:21" ht="12.75">
      <c r="B166" s="15"/>
      <c r="C166" s="3"/>
      <c r="D166" s="7"/>
      <c r="E166" s="4"/>
      <c r="U166" s="8"/>
    </row>
    <row r="167" spans="2:21" ht="12.75">
      <c r="B167" s="15"/>
      <c r="C167" s="3"/>
      <c r="D167" s="7"/>
      <c r="E167" s="4"/>
      <c r="U167" s="8"/>
    </row>
    <row r="168" spans="2:21" ht="12.75">
      <c r="B168" s="15"/>
      <c r="C168" s="3"/>
      <c r="D168" s="7"/>
      <c r="E168" s="4"/>
      <c r="U168" s="8"/>
    </row>
    <row r="169" spans="2:21" ht="12.75">
      <c r="B169" s="15"/>
      <c r="C169" s="3"/>
      <c r="D169" s="7"/>
      <c r="E169" s="4"/>
      <c r="U169" s="8"/>
    </row>
    <row r="170" spans="2:21" ht="12.75">
      <c r="B170" s="15"/>
      <c r="C170" s="3"/>
      <c r="D170" s="7"/>
      <c r="E170" s="4"/>
      <c r="U170" s="8"/>
    </row>
    <row r="171" spans="2:21" ht="12.75">
      <c r="B171" s="15"/>
      <c r="C171" s="3"/>
      <c r="D171" s="7"/>
      <c r="E171" s="4"/>
      <c r="U171" s="8"/>
    </row>
    <row r="172" spans="2:21" ht="12.75">
      <c r="B172" s="15"/>
      <c r="C172" s="3"/>
      <c r="D172" s="7"/>
      <c r="E172" s="4"/>
      <c r="U172" s="8"/>
    </row>
    <row r="173" spans="2:21" ht="12.75">
      <c r="B173" s="15"/>
      <c r="C173" s="3"/>
      <c r="D173" s="7"/>
      <c r="E173" s="4"/>
      <c r="U173" s="8"/>
    </row>
    <row r="174" spans="2:21" ht="12.75">
      <c r="B174" s="15"/>
      <c r="C174" s="3"/>
      <c r="D174" s="7"/>
      <c r="E174" s="4"/>
      <c r="U174" s="8"/>
    </row>
    <row r="175" spans="2:21" ht="12.75">
      <c r="B175" s="15"/>
      <c r="C175" s="3"/>
      <c r="D175" s="7"/>
      <c r="E175" s="4"/>
      <c r="U175" s="8"/>
    </row>
    <row r="176" spans="2:21" ht="12.75">
      <c r="B176" s="15"/>
      <c r="C176" s="3"/>
      <c r="D176" s="7"/>
      <c r="E176" s="4"/>
      <c r="U176" s="8"/>
    </row>
    <row r="177" spans="2:21" ht="12.75">
      <c r="B177" s="15"/>
      <c r="C177" s="3"/>
      <c r="D177" s="7"/>
      <c r="E177" s="4"/>
      <c r="U177" s="8"/>
    </row>
    <row r="178" spans="2:21" ht="12.75">
      <c r="B178" s="15"/>
      <c r="C178" s="3"/>
      <c r="D178" s="7"/>
      <c r="E178" s="4"/>
      <c r="U178" s="8"/>
    </row>
    <row r="179" spans="2:21" ht="12.75">
      <c r="B179" s="15"/>
      <c r="C179" s="3"/>
      <c r="D179" s="7"/>
      <c r="E179" s="4"/>
      <c r="U179" s="8"/>
    </row>
    <row r="180" spans="2:21" ht="12.75">
      <c r="B180" s="15"/>
      <c r="C180" s="3"/>
      <c r="D180" s="7"/>
      <c r="E180" s="4"/>
      <c r="U180" s="8"/>
    </row>
    <row r="181" spans="2:21" ht="12.75">
      <c r="B181" s="15"/>
      <c r="C181" s="3"/>
      <c r="D181" s="7"/>
      <c r="E181" s="4"/>
      <c r="U181" s="8"/>
    </row>
    <row r="182" spans="2:21" ht="12.75">
      <c r="B182" s="15"/>
      <c r="C182" s="3"/>
      <c r="D182" s="7"/>
      <c r="E182" s="4"/>
      <c r="U182" s="8"/>
    </row>
    <row r="183" spans="2:21" ht="12.75">
      <c r="B183" s="15"/>
      <c r="C183" s="3"/>
      <c r="D183" s="7"/>
      <c r="E183" s="4"/>
      <c r="U183" s="8"/>
    </row>
    <row r="184" spans="2:21" ht="12.75">
      <c r="B184" s="15"/>
      <c r="C184" s="3"/>
      <c r="D184" s="7"/>
      <c r="E184" s="4"/>
      <c r="U184" s="8"/>
    </row>
    <row r="185" spans="2:21" ht="12.75">
      <c r="B185" s="15"/>
      <c r="C185" s="3"/>
      <c r="D185" s="7"/>
      <c r="E185" s="4"/>
      <c r="U185" s="8"/>
    </row>
    <row r="186" spans="2:21" ht="12.75">
      <c r="B186" s="15"/>
      <c r="C186" s="3"/>
      <c r="D186" s="7"/>
      <c r="E186" s="4"/>
      <c r="U186" s="8"/>
    </row>
    <row r="187" spans="2:21" ht="12.75">
      <c r="B187" s="15"/>
      <c r="C187" s="3"/>
      <c r="D187" s="7"/>
      <c r="E187" s="4"/>
      <c r="U187" s="8"/>
    </row>
    <row r="188" spans="2:21" ht="12.75">
      <c r="B188" s="15"/>
      <c r="C188" s="3"/>
      <c r="D188" s="7"/>
      <c r="E188" s="4"/>
      <c r="U188" s="8"/>
    </row>
    <row r="189" spans="2:21" ht="12.75">
      <c r="B189" s="15"/>
      <c r="C189" s="3"/>
      <c r="D189" s="7"/>
      <c r="E189" s="4"/>
      <c r="U189" s="8"/>
    </row>
    <row r="190" spans="2:21" ht="12.75">
      <c r="B190" s="15"/>
      <c r="C190" s="3"/>
      <c r="D190" s="7"/>
      <c r="E190" s="4"/>
      <c r="U190" s="8"/>
    </row>
    <row r="191" spans="2:21" ht="12.75">
      <c r="B191" s="15"/>
      <c r="C191" s="3"/>
      <c r="D191" s="7"/>
      <c r="E191" s="4"/>
      <c r="U191" s="8"/>
    </row>
    <row r="192" spans="2:21" ht="12.75">
      <c r="B192" s="15"/>
      <c r="C192" s="3"/>
      <c r="D192" s="7"/>
      <c r="E192" s="4"/>
      <c r="U192" s="8"/>
    </row>
    <row r="193" spans="2:21" ht="12.75">
      <c r="B193" s="15"/>
      <c r="C193" s="3"/>
      <c r="D193" s="7"/>
      <c r="E193" s="4"/>
      <c r="U193" s="8"/>
    </row>
    <row r="194" spans="2:21" ht="12.75">
      <c r="B194" s="15"/>
      <c r="C194" s="3"/>
      <c r="D194" s="7"/>
      <c r="E194" s="4"/>
      <c r="U194" s="8"/>
    </row>
    <row r="195" spans="2:21" ht="12.75">
      <c r="B195" s="15"/>
      <c r="C195" s="3"/>
      <c r="D195" s="7"/>
      <c r="E195" s="4"/>
      <c r="U195" s="8"/>
    </row>
    <row r="196" spans="2:21" ht="12.75">
      <c r="B196" s="15"/>
      <c r="C196" s="3"/>
      <c r="D196" s="7"/>
      <c r="E196" s="4"/>
      <c r="U196" s="8"/>
    </row>
    <row r="197" spans="2:21" ht="12.75">
      <c r="B197" s="15"/>
      <c r="C197" s="3"/>
      <c r="D197" s="7"/>
      <c r="E197" s="4"/>
      <c r="U197" s="8"/>
    </row>
    <row r="198" spans="2:21" ht="12.75">
      <c r="B198" s="15"/>
      <c r="C198" s="3"/>
      <c r="D198" s="7"/>
      <c r="E198" s="4"/>
      <c r="U198" s="8"/>
    </row>
    <row r="199" spans="2:21" ht="12.75">
      <c r="B199" s="15"/>
      <c r="C199" s="3"/>
      <c r="D199" s="7"/>
      <c r="E199" s="4"/>
      <c r="U199" s="8"/>
    </row>
    <row r="200" spans="2:21" ht="12.75">
      <c r="B200" s="15"/>
      <c r="C200" s="3"/>
      <c r="D200" s="7"/>
      <c r="E200" s="4"/>
      <c r="U200" s="8"/>
    </row>
    <row r="201" spans="2:21" ht="12.75">
      <c r="B201" s="15"/>
      <c r="C201" s="3"/>
      <c r="D201" s="7"/>
      <c r="E201" s="4"/>
      <c r="U201" s="8"/>
    </row>
    <row r="202" spans="2:21" ht="12.75">
      <c r="B202" s="15"/>
      <c r="C202" s="3"/>
      <c r="D202" s="7"/>
      <c r="E202" s="4"/>
      <c r="U202" s="8"/>
    </row>
    <row r="203" spans="2:21" ht="12.75">
      <c r="B203" s="15"/>
      <c r="C203" s="3"/>
      <c r="D203" s="7"/>
      <c r="E203" s="4"/>
      <c r="U203" s="8"/>
    </row>
    <row r="204" spans="2:21" ht="12.75">
      <c r="B204" s="15"/>
      <c r="C204" s="3"/>
      <c r="D204" s="7"/>
      <c r="E204" s="4"/>
      <c r="U204" s="8"/>
    </row>
    <row r="205" spans="2:21" ht="12.75">
      <c r="B205" s="15"/>
      <c r="C205" s="3"/>
      <c r="D205" s="7"/>
      <c r="E205" s="4"/>
      <c r="U205" s="8"/>
    </row>
    <row r="206" spans="2:21" ht="12.75">
      <c r="B206" s="15"/>
      <c r="C206" s="3"/>
      <c r="D206" s="7"/>
      <c r="E206" s="4"/>
      <c r="U206" s="8"/>
    </row>
    <row r="207" spans="2:21" ht="12.75">
      <c r="B207" s="15"/>
      <c r="C207" s="3"/>
      <c r="D207" s="7"/>
      <c r="E207" s="4"/>
      <c r="U207" s="8"/>
    </row>
    <row r="208" spans="2:21" ht="12.75">
      <c r="B208" s="15"/>
      <c r="C208" s="3"/>
      <c r="D208" s="7"/>
      <c r="E208" s="4"/>
      <c r="U208" s="8"/>
    </row>
    <row r="209" spans="2:21" ht="12.75">
      <c r="B209" s="15"/>
      <c r="C209" s="3"/>
      <c r="D209" s="7"/>
      <c r="E209" s="4"/>
      <c r="U209" s="8"/>
    </row>
    <row r="210" spans="2:21" ht="12.75">
      <c r="B210" s="15"/>
      <c r="C210" s="3"/>
      <c r="D210" s="7"/>
      <c r="E210" s="4"/>
      <c r="U210" s="8"/>
    </row>
    <row r="211" spans="2:21" ht="12.75">
      <c r="B211" s="15"/>
      <c r="C211" s="3"/>
      <c r="D211" s="7"/>
      <c r="E211" s="4"/>
      <c r="U211" s="8"/>
    </row>
    <row r="212" spans="2:21" ht="12.75">
      <c r="B212" s="15"/>
      <c r="C212" s="3"/>
      <c r="D212" s="7"/>
      <c r="E212" s="4"/>
      <c r="U212" s="8"/>
    </row>
    <row r="213" spans="2:21" ht="12.75">
      <c r="B213" s="15"/>
      <c r="C213" s="3"/>
      <c r="D213" s="7"/>
      <c r="E213" s="4"/>
      <c r="U213" s="8"/>
    </row>
    <row r="214" spans="2:21" ht="12.75">
      <c r="B214" s="15"/>
      <c r="C214" s="3"/>
      <c r="D214" s="7"/>
      <c r="E214" s="4"/>
      <c r="U214" s="8"/>
    </row>
    <row r="215" spans="2:21" ht="12.75">
      <c r="B215" s="15"/>
      <c r="C215" s="3"/>
      <c r="D215" s="7"/>
      <c r="E215" s="4"/>
      <c r="U215" s="8"/>
    </row>
    <row r="216" spans="2:21" ht="12.75">
      <c r="B216" s="15"/>
      <c r="C216" s="3"/>
      <c r="D216" s="7"/>
      <c r="E216" s="4"/>
      <c r="U216" s="8"/>
    </row>
    <row r="217" spans="2:21" ht="12.75">
      <c r="B217" s="15"/>
      <c r="C217" s="3"/>
      <c r="D217" s="7"/>
      <c r="E217" s="4"/>
      <c r="U217" s="8"/>
    </row>
    <row r="218" spans="2:21" ht="12.75">
      <c r="B218" s="15"/>
      <c r="C218" s="3"/>
      <c r="D218" s="7"/>
      <c r="E218" s="4"/>
      <c r="U218" s="8"/>
    </row>
    <row r="219" spans="2:21" ht="12.75">
      <c r="B219" s="15"/>
      <c r="C219" s="3"/>
      <c r="D219" s="7"/>
      <c r="E219" s="4"/>
      <c r="U219" s="8"/>
    </row>
    <row r="220" spans="2:21" ht="12.75">
      <c r="B220" s="15"/>
      <c r="C220" s="3"/>
      <c r="D220" s="7"/>
      <c r="E220" s="4"/>
      <c r="U220" s="8"/>
    </row>
    <row r="221" spans="2:21" ht="12.75">
      <c r="B221" s="15"/>
      <c r="C221" s="3"/>
      <c r="D221" s="7"/>
      <c r="E221" s="4"/>
      <c r="U221" s="8"/>
    </row>
    <row r="222" spans="2:21" ht="12.75">
      <c r="B222" s="15"/>
      <c r="C222" s="3"/>
      <c r="D222" s="7"/>
      <c r="E222" s="4"/>
      <c r="U222" s="8"/>
    </row>
    <row r="223" spans="2:21" ht="12.75">
      <c r="B223" s="15"/>
      <c r="C223" s="3"/>
      <c r="D223" s="7"/>
      <c r="E223" s="4"/>
      <c r="U223" s="8"/>
    </row>
    <row r="224" spans="2:21" ht="12.75">
      <c r="B224" s="15"/>
      <c r="C224" s="3"/>
      <c r="D224" s="7"/>
      <c r="E224" s="4"/>
      <c r="U224" s="8"/>
    </row>
    <row r="225" spans="2:21" ht="12.75">
      <c r="B225" s="15"/>
      <c r="C225" s="3"/>
      <c r="D225" s="7"/>
      <c r="E225" s="4"/>
      <c r="U225" s="8"/>
    </row>
    <row r="226" spans="2:21" ht="12.75">
      <c r="B226" s="15"/>
      <c r="C226" s="3"/>
      <c r="D226" s="7"/>
      <c r="E226" s="4"/>
      <c r="U226" s="8"/>
    </row>
    <row r="227" spans="2:21" ht="12.75">
      <c r="B227" s="15"/>
      <c r="C227" s="3"/>
      <c r="D227" s="7"/>
      <c r="E227" s="4"/>
      <c r="U227" s="8"/>
    </row>
    <row r="228" spans="2:21" ht="12.75">
      <c r="B228" s="15"/>
      <c r="C228" s="3"/>
      <c r="D228" s="7"/>
      <c r="E228" s="4"/>
      <c r="U228" s="8"/>
    </row>
    <row r="229" spans="2:21" ht="12.75">
      <c r="B229" s="15"/>
      <c r="C229" s="3"/>
      <c r="D229" s="7"/>
      <c r="E229" s="4"/>
      <c r="U229" s="8"/>
    </row>
    <row r="230" spans="2:21" ht="12.75">
      <c r="B230" s="15"/>
      <c r="C230" s="3"/>
      <c r="D230" s="7"/>
      <c r="E230" s="4"/>
      <c r="U230" s="8"/>
    </row>
    <row r="231" spans="2:21" ht="12.75">
      <c r="B231" s="15"/>
      <c r="C231" s="3"/>
      <c r="D231" s="7"/>
      <c r="E231" s="4"/>
      <c r="U231" s="8"/>
    </row>
    <row r="232" spans="2:21" ht="12.75">
      <c r="B232" s="15"/>
      <c r="C232" s="3"/>
      <c r="D232" s="7"/>
      <c r="E232" s="4"/>
      <c r="U232" s="8"/>
    </row>
    <row r="233" spans="2:21" ht="12.75">
      <c r="B233" s="15"/>
      <c r="C233" s="3"/>
      <c r="D233" s="7"/>
      <c r="E233" s="4"/>
      <c r="U233" s="8"/>
    </row>
    <row r="234" spans="2:21" ht="12.75">
      <c r="B234" s="15"/>
      <c r="C234" s="3"/>
      <c r="D234" s="7"/>
      <c r="E234" s="4"/>
      <c r="U234" s="8"/>
    </row>
    <row r="235" spans="2:21" ht="12.75">
      <c r="B235" s="15"/>
      <c r="C235" s="3"/>
      <c r="D235" s="7"/>
      <c r="E235" s="4"/>
      <c r="U235" s="8"/>
    </row>
    <row r="236" spans="2:21" ht="12.75">
      <c r="B236" s="15"/>
      <c r="C236" s="3"/>
      <c r="D236" s="7"/>
      <c r="E236" s="4"/>
      <c r="U236" s="8"/>
    </row>
    <row r="237" spans="2:21" ht="12.75">
      <c r="B237" s="15"/>
      <c r="C237" s="3"/>
      <c r="D237" s="7"/>
      <c r="E237" s="4"/>
      <c r="U237" s="8"/>
    </row>
    <row r="238" spans="2:21" ht="12.75">
      <c r="B238" s="15"/>
      <c r="C238" s="3"/>
      <c r="D238" s="7"/>
      <c r="E238" s="4"/>
      <c r="U238" s="8"/>
    </row>
    <row r="239" spans="2:21" ht="12.75">
      <c r="B239" s="15"/>
      <c r="C239" s="3"/>
      <c r="D239" s="7"/>
      <c r="E239" s="4"/>
      <c r="U239" s="8"/>
    </row>
    <row r="240" spans="2:21" ht="12.75">
      <c r="B240" s="15"/>
      <c r="C240" s="3"/>
      <c r="D240" s="7"/>
      <c r="E240" s="4"/>
      <c r="U240" s="8"/>
    </row>
    <row r="241" spans="2:21" ht="12.75">
      <c r="B241" s="15"/>
      <c r="C241" s="3"/>
      <c r="E241" s="4"/>
      <c r="U241" s="8"/>
    </row>
    <row r="242" spans="2:21" ht="12.75">
      <c r="B242" s="15"/>
      <c r="C242" s="3"/>
      <c r="D242" s="7"/>
      <c r="E242" s="4"/>
      <c r="U242" s="8"/>
    </row>
    <row r="243" spans="2:21" ht="12.75">
      <c r="B243" s="15"/>
      <c r="C243" s="3"/>
      <c r="D243" s="7"/>
      <c r="E243" s="4"/>
      <c r="U243" s="8"/>
    </row>
    <row r="244" spans="2:21" ht="12.75">
      <c r="B244" s="15"/>
      <c r="C244" s="3"/>
      <c r="D244" s="7"/>
      <c r="E244" s="4"/>
      <c r="U244" s="8"/>
    </row>
    <row r="245" spans="2:21" ht="12.75">
      <c r="B245" s="15"/>
      <c r="C245" s="3"/>
      <c r="D245" s="7"/>
      <c r="E245" s="4"/>
      <c r="U245" s="8"/>
    </row>
    <row r="246" spans="2:21" ht="12.75">
      <c r="B246" s="15"/>
      <c r="C246" s="3"/>
      <c r="D246" s="7"/>
      <c r="E246" s="4"/>
      <c r="U246" s="8"/>
    </row>
    <row r="247" spans="2:21" ht="12.75">
      <c r="B247" s="15"/>
      <c r="C247" s="3"/>
      <c r="D247" s="7"/>
      <c r="E247" s="4"/>
      <c r="U247" s="8"/>
    </row>
    <row r="248" spans="2:21" ht="12.75">
      <c r="B248" s="15"/>
      <c r="C248" s="3"/>
      <c r="E248" s="4"/>
      <c r="U248" s="8"/>
    </row>
    <row r="249" spans="2:21" ht="12.75">
      <c r="B249" s="15"/>
      <c r="C249" s="3"/>
      <c r="D249" s="7"/>
      <c r="E249" s="4"/>
      <c r="U249" s="8"/>
    </row>
    <row r="250" spans="2:21" ht="12.75">
      <c r="B250" s="15"/>
      <c r="C250" s="3"/>
      <c r="D250" s="7"/>
      <c r="E250" s="4"/>
      <c r="U250" s="8"/>
    </row>
    <row r="251" spans="2:21" ht="12.75">
      <c r="B251" s="15"/>
      <c r="C251" s="3"/>
      <c r="D251" s="7"/>
      <c r="E251" s="4"/>
      <c r="U251" s="8"/>
    </row>
    <row r="252" spans="2:21" ht="12.75">
      <c r="B252" s="15"/>
      <c r="C252" s="3"/>
      <c r="D252" s="7"/>
      <c r="E252" s="4"/>
      <c r="U252" s="8"/>
    </row>
    <row r="253" spans="2:21" ht="12.75">
      <c r="B253" s="15"/>
      <c r="C253" s="3"/>
      <c r="D253" s="7"/>
      <c r="E253" s="4"/>
      <c r="U253" s="8"/>
    </row>
    <row r="254" spans="2:21" ht="12.75">
      <c r="B254" s="15"/>
      <c r="C254" s="3"/>
      <c r="D254" s="7"/>
      <c r="E254" s="4"/>
      <c r="U254" s="8"/>
    </row>
    <row r="255" spans="2:21" ht="12.75">
      <c r="B255" s="15"/>
      <c r="C255" s="3"/>
      <c r="D255" s="7"/>
      <c r="E255" s="4"/>
      <c r="U255" s="8"/>
    </row>
    <row r="256" spans="2:21" ht="12.75">
      <c r="B256" s="15"/>
      <c r="C256" s="3"/>
      <c r="D256" s="7"/>
      <c r="E256" s="4"/>
      <c r="U256" s="8"/>
    </row>
    <row r="257" spans="2:21" ht="12.75">
      <c r="B257" s="15"/>
      <c r="C257" s="3"/>
      <c r="D257" s="7"/>
      <c r="E257" s="4"/>
      <c r="U257" s="8"/>
    </row>
    <row r="258" spans="2:21" ht="12.75">
      <c r="B258" s="15"/>
      <c r="C258" s="3"/>
      <c r="D258" s="7"/>
      <c r="E258" s="4"/>
      <c r="U258" s="8"/>
    </row>
    <row r="259" spans="2:21" ht="12.75">
      <c r="B259" s="15"/>
      <c r="C259" s="3"/>
      <c r="D259" s="7"/>
      <c r="E259" s="4"/>
      <c r="U259" s="8"/>
    </row>
    <row r="260" spans="2:21" ht="12.75">
      <c r="B260" s="15"/>
      <c r="C260" s="3"/>
      <c r="D260" s="7"/>
      <c r="E260" s="4"/>
      <c r="U260" s="8"/>
    </row>
    <row r="261" spans="2:21" ht="12.75">
      <c r="B261" s="15"/>
      <c r="C261" s="3"/>
      <c r="D261" s="7"/>
      <c r="E261" s="4"/>
      <c r="U261" s="8"/>
    </row>
    <row r="262" spans="2:21" ht="12.75">
      <c r="B262" s="15"/>
      <c r="C262" s="3"/>
      <c r="D262" s="7"/>
      <c r="E262" s="4"/>
      <c r="U262" s="8"/>
    </row>
    <row r="263" spans="2:21" ht="12.75">
      <c r="B263" s="15"/>
      <c r="C263" s="3"/>
      <c r="D263" s="7"/>
      <c r="E263" s="4"/>
      <c r="U263" s="8"/>
    </row>
    <row r="264" spans="2:21" ht="12.75">
      <c r="B264" s="15"/>
      <c r="C264" s="3"/>
      <c r="D264" s="7"/>
      <c r="E264" s="4"/>
      <c r="U264" s="8"/>
    </row>
    <row r="265" spans="2:21" ht="12.75">
      <c r="B265" s="15"/>
      <c r="C265" s="3"/>
      <c r="D265" s="7"/>
      <c r="E265" s="4"/>
      <c r="U265" s="8"/>
    </row>
    <row r="266" spans="2:21" ht="12.75">
      <c r="B266" s="15"/>
      <c r="C266" s="3"/>
      <c r="D266" s="7"/>
      <c r="E266" s="4"/>
      <c r="U266" s="8"/>
    </row>
    <row r="267" spans="2:21" ht="12.75">
      <c r="B267" s="15"/>
      <c r="C267" s="3"/>
      <c r="D267" s="7"/>
      <c r="E267" s="4"/>
      <c r="U267" s="8"/>
    </row>
    <row r="268" spans="2:21" ht="12.75">
      <c r="B268" s="15"/>
      <c r="C268" s="3"/>
      <c r="D268" s="7"/>
      <c r="E268" s="4"/>
      <c r="U268" s="8"/>
    </row>
    <row r="269" spans="2:21" ht="12.75">
      <c r="B269" s="15"/>
      <c r="C269" s="3"/>
      <c r="D269" s="7"/>
      <c r="E269" s="4"/>
      <c r="U269" s="8"/>
    </row>
    <row r="270" spans="2:21" ht="12.75">
      <c r="B270" s="3"/>
      <c r="C270" s="3"/>
      <c r="D270" s="7"/>
      <c r="E270" s="5"/>
      <c r="U270" s="9"/>
    </row>
    <row r="271" spans="2:21" ht="12.75">
      <c r="B271" s="3"/>
      <c r="C271" s="3"/>
      <c r="D271" s="7"/>
      <c r="E271" s="5"/>
      <c r="U271" s="9"/>
    </row>
    <row r="272" spans="2:21" ht="12.75">
      <c r="B272" s="3"/>
      <c r="C272" s="3"/>
      <c r="D272" s="7"/>
      <c r="E272" s="5"/>
      <c r="U272" s="9"/>
    </row>
    <row r="273" spans="2:21" ht="12.75">
      <c r="B273" s="3"/>
      <c r="C273" s="3"/>
      <c r="D273" s="7"/>
      <c r="E273" s="5"/>
      <c r="U273" s="9"/>
    </row>
    <row r="274" spans="2:21" ht="12.75">
      <c r="B274" s="3"/>
      <c r="C274" s="3"/>
      <c r="D274" s="7"/>
      <c r="E274" s="5"/>
      <c r="U274" s="9"/>
    </row>
    <row r="275" spans="2:21" ht="12.75">
      <c r="B275" s="3"/>
      <c r="C275" s="3"/>
      <c r="D275" s="7"/>
      <c r="E275" s="5"/>
      <c r="U275" s="9"/>
    </row>
    <row r="276" spans="2:21" ht="12.75">
      <c r="B276" s="3"/>
      <c r="C276" s="3"/>
      <c r="D276" s="7"/>
      <c r="E276" s="5"/>
      <c r="U276" s="9"/>
    </row>
    <row r="277" spans="2:21" ht="12.75">
      <c r="B277" s="3"/>
      <c r="C277" s="3"/>
      <c r="D277" s="7"/>
      <c r="E277" s="5"/>
      <c r="U277" s="9"/>
    </row>
    <row r="278" spans="2:21" ht="12.75">
      <c r="B278" s="3"/>
      <c r="C278" s="3"/>
      <c r="D278" s="7"/>
      <c r="E278" s="5"/>
      <c r="U278" s="9"/>
    </row>
    <row r="279" spans="2:21" ht="12.75">
      <c r="B279" s="3"/>
      <c r="C279" s="3"/>
      <c r="D279" s="7"/>
      <c r="E279" s="5"/>
      <c r="U279" s="9"/>
    </row>
    <row r="280" spans="2:21" ht="12.75">
      <c r="B280" s="3"/>
      <c r="C280" s="3"/>
      <c r="D280" s="7"/>
      <c r="E280" s="5"/>
      <c r="U280" s="9"/>
    </row>
    <row r="281" spans="2:21" ht="12.75">
      <c r="B281" s="3"/>
      <c r="C281" s="3"/>
      <c r="D281" s="7"/>
      <c r="E281" s="5"/>
      <c r="U281" s="9"/>
    </row>
    <row r="282" spans="2:21" ht="12.75">
      <c r="B282" s="3"/>
      <c r="C282" s="3"/>
      <c r="D282" s="7"/>
      <c r="E282" s="5"/>
      <c r="U282" s="9"/>
    </row>
    <row r="283" spans="2:21" ht="12.75">
      <c r="B283" s="3"/>
      <c r="C283" s="3"/>
      <c r="D283" s="7"/>
      <c r="E283" s="5"/>
      <c r="U283" s="9"/>
    </row>
    <row r="284" spans="2:21" ht="12.75">
      <c r="B284" s="3"/>
      <c r="C284" s="3"/>
      <c r="D284" s="7"/>
      <c r="E284" s="5"/>
      <c r="U284" s="9"/>
    </row>
    <row r="285" spans="2:21" ht="12.75">
      <c r="B285" s="3"/>
      <c r="C285" s="3"/>
      <c r="D285" s="7"/>
      <c r="E285" s="5"/>
      <c r="U285" s="9"/>
    </row>
    <row r="286" spans="2:21" ht="12.75">
      <c r="B286" s="3"/>
      <c r="C286" s="3"/>
      <c r="D286" s="7"/>
      <c r="E286" s="5"/>
      <c r="U286" s="9"/>
    </row>
    <row r="287" spans="2:21" ht="12.75">
      <c r="B287" s="3"/>
      <c r="C287" s="3"/>
      <c r="D287" s="7"/>
      <c r="E287" s="5"/>
      <c r="U287" s="9"/>
    </row>
    <row r="288" spans="2:21" ht="12.75">
      <c r="B288" s="3"/>
      <c r="C288" s="3"/>
      <c r="D288" s="7"/>
      <c r="E288" s="5"/>
      <c r="U288" s="9"/>
    </row>
    <row r="289" spans="2:21" ht="12.75">
      <c r="B289" s="3"/>
      <c r="C289" s="3"/>
      <c r="D289" s="7"/>
      <c r="E289" s="5"/>
      <c r="U289" s="9"/>
    </row>
    <row r="290" spans="2:21" ht="12.75">
      <c r="B290" s="3"/>
      <c r="C290" s="3"/>
      <c r="D290" s="7"/>
      <c r="E290" s="5"/>
      <c r="U290" s="9"/>
    </row>
    <row r="291" spans="2:21" ht="12.75">
      <c r="B291" s="3"/>
      <c r="C291" s="3"/>
      <c r="D291" s="7"/>
      <c r="E291" s="5"/>
      <c r="U291" s="9"/>
    </row>
    <row r="292" spans="2:21" ht="12.75">
      <c r="B292" s="3"/>
      <c r="C292" s="3"/>
      <c r="D292" s="7"/>
      <c r="E292" s="5"/>
      <c r="U292" s="9"/>
    </row>
    <row r="293" spans="2:21" ht="12.75">
      <c r="B293" s="3"/>
      <c r="C293" s="3"/>
      <c r="D293" s="7"/>
      <c r="E293" s="5"/>
      <c r="U293" s="9"/>
    </row>
    <row r="294" spans="2:21" ht="12.75">
      <c r="B294" s="3"/>
      <c r="C294" s="3"/>
      <c r="D294" s="7"/>
      <c r="E294" s="5"/>
      <c r="U294" s="9"/>
    </row>
    <row r="295" spans="2:21" ht="12.75">
      <c r="B295" s="3"/>
      <c r="C295" s="3"/>
      <c r="D295" s="7"/>
      <c r="E295" s="5"/>
      <c r="U295" s="9"/>
    </row>
    <row r="296" spans="2:21" ht="12.75">
      <c r="B296" s="3"/>
      <c r="C296" s="3"/>
      <c r="D296" s="7"/>
      <c r="E296" s="5"/>
      <c r="U296" s="9"/>
    </row>
    <row r="297" spans="2:21" ht="12.75">
      <c r="B297" s="3"/>
      <c r="C297" s="3"/>
      <c r="D297" s="7"/>
      <c r="E297" s="5"/>
      <c r="U297" s="9"/>
    </row>
    <row r="298" spans="2:21" ht="12.75">
      <c r="B298" s="3"/>
      <c r="C298" s="3"/>
      <c r="D298" s="7"/>
      <c r="E298" s="5"/>
      <c r="U298" s="9"/>
    </row>
    <row r="299" spans="2:21" ht="12.75">
      <c r="B299" s="3"/>
      <c r="C299" s="3"/>
      <c r="D299" s="7"/>
      <c r="E299" s="5"/>
      <c r="U299" s="9"/>
    </row>
    <row r="300" spans="2:21" ht="12.75">
      <c r="B300" s="3"/>
      <c r="C300" s="3"/>
      <c r="D300" s="7"/>
      <c r="E300" s="5"/>
      <c r="U300" s="9"/>
    </row>
    <row r="301" spans="2:21" ht="12.75">
      <c r="B301" s="3"/>
      <c r="C301" s="3"/>
      <c r="D301" s="7"/>
      <c r="E301" s="5"/>
      <c r="U301" s="9"/>
    </row>
    <row r="302" spans="2:21" ht="12.75">
      <c r="B302" s="3"/>
      <c r="C302" s="3"/>
      <c r="D302" s="7"/>
      <c r="E302" s="5"/>
      <c r="U302" s="9"/>
    </row>
    <row r="303" spans="2:21" ht="12.75">
      <c r="B303" s="3"/>
      <c r="C303" s="3"/>
      <c r="D303" s="7"/>
      <c r="E303" s="5"/>
      <c r="U303" s="9"/>
    </row>
    <row r="304" spans="2:21" ht="12.75">
      <c r="B304" s="3"/>
      <c r="C304" s="3"/>
      <c r="D304" s="7"/>
      <c r="E304" s="5"/>
      <c r="U304" s="9"/>
    </row>
    <row r="305" spans="2:21" ht="12.75">
      <c r="B305" s="3"/>
      <c r="C305" s="3"/>
      <c r="D305" s="7"/>
      <c r="E305" s="5"/>
      <c r="U305" s="9"/>
    </row>
    <row r="306" spans="2:21" ht="12.75">
      <c r="B306" s="3"/>
      <c r="C306" s="3"/>
      <c r="D306" s="7"/>
      <c r="E306" s="5"/>
      <c r="U306" s="9"/>
    </row>
    <row r="307" spans="2:21" ht="12.75">
      <c r="B307" s="3"/>
      <c r="C307" s="3"/>
      <c r="D307" s="7"/>
      <c r="E307" s="5"/>
      <c r="U307" s="9"/>
    </row>
    <row r="308" spans="2:21" ht="12.75">
      <c r="B308" s="3"/>
      <c r="C308" s="3"/>
      <c r="D308" s="7"/>
      <c r="E308" s="5"/>
      <c r="U308" s="9"/>
    </row>
    <row r="309" spans="2:21" ht="12.75">
      <c r="B309" s="3"/>
      <c r="C309" s="3"/>
      <c r="D309" s="7"/>
      <c r="E309" s="5"/>
      <c r="U309" s="10"/>
    </row>
    <row r="310" spans="2:21" ht="12.75">
      <c r="B310" s="3"/>
      <c r="C310" s="3"/>
      <c r="D310" s="7"/>
      <c r="E310" s="5"/>
      <c r="U310" s="9"/>
    </row>
    <row r="311" spans="2:21" ht="12.75">
      <c r="B311" s="3"/>
      <c r="C311" s="3"/>
      <c r="D311" s="7"/>
      <c r="E311" s="5"/>
      <c r="U311" s="9"/>
    </row>
    <row r="312" spans="2:21" ht="12.75">
      <c r="B312" s="3"/>
      <c r="C312" s="3"/>
      <c r="D312" s="7"/>
      <c r="E312" s="5"/>
      <c r="U312" s="9"/>
    </row>
    <row r="313" spans="2:21" ht="12.75">
      <c r="B313" s="3"/>
      <c r="C313" s="3"/>
      <c r="D313" s="7"/>
      <c r="E313" s="5"/>
      <c r="U313" s="9"/>
    </row>
    <row r="314" spans="2:21" ht="12.75">
      <c r="B314" s="3"/>
      <c r="C314" s="3"/>
      <c r="D314" s="7"/>
      <c r="E314" s="5"/>
      <c r="U314" s="9"/>
    </row>
    <row r="315" spans="2:21" ht="12.75">
      <c r="B315" s="3"/>
      <c r="C315" s="3"/>
      <c r="D315" s="7"/>
      <c r="E315" s="5"/>
      <c r="U315" s="9"/>
    </row>
    <row r="316" spans="2:21" ht="12.75">
      <c r="B316" s="3"/>
      <c r="C316" s="3"/>
      <c r="D316" s="7"/>
      <c r="E316" s="5"/>
      <c r="U316" s="9"/>
    </row>
    <row r="317" spans="2:21" ht="12.75">
      <c r="B317" s="3"/>
      <c r="C317" s="3"/>
      <c r="D317" s="7"/>
      <c r="E317" s="5"/>
      <c r="U317" s="9"/>
    </row>
    <row r="318" spans="2:21" ht="12.75">
      <c r="B318" s="3"/>
      <c r="C318" s="3"/>
      <c r="D318" s="7"/>
      <c r="E318" s="5"/>
      <c r="U318" s="9"/>
    </row>
    <row r="319" spans="2:21" ht="12.75">
      <c r="B319" s="3"/>
      <c r="C319" s="3"/>
      <c r="D319" s="7"/>
      <c r="E319" s="5"/>
      <c r="U319" s="9"/>
    </row>
    <row r="320" spans="2:21" ht="12.75">
      <c r="B320" s="3"/>
      <c r="C320" s="3"/>
      <c r="D320" s="7"/>
      <c r="E320" s="5"/>
      <c r="U320" s="9"/>
    </row>
    <row r="321" spans="2:21" ht="12.75">
      <c r="B321" s="3"/>
      <c r="C321" s="3"/>
      <c r="D321" s="7"/>
      <c r="E321" s="5"/>
      <c r="U321" s="9"/>
    </row>
    <row r="322" spans="2:21" ht="12.75">
      <c r="B322" s="3"/>
      <c r="C322" s="3"/>
      <c r="D322" s="7"/>
      <c r="E322" s="5"/>
      <c r="U322" s="9"/>
    </row>
    <row r="323" spans="2:21" ht="12.75">
      <c r="B323" s="3"/>
      <c r="C323" s="3"/>
      <c r="D323" s="7"/>
      <c r="E323" s="5"/>
      <c r="U323" s="9"/>
    </row>
    <row r="324" spans="2:21" ht="12.75">
      <c r="B324" s="3"/>
      <c r="C324" s="3"/>
      <c r="D324" s="7"/>
      <c r="E324" s="5"/>
      <c r="U324" s="9"/>
    </row>
    <row r="325" spans="2:21" ht="12.75">
      <c r="B325" s="3"/>
      <c r="C325" s="3"/>
      <c r="D325" s="7"/>
      <c r="E325" s="5"/>
      <c r="U325" s="9"/>
    </row>
    <row r="326" spans="2:21" ht="12.75">
      <c r="B326" s="3"/>
      <c r="C326" s="3"/>
      <c r="D326" s="7"/>
      <c r="E326" s="5"/>
      <c r="U326" s="9"/>
    </row>
    <row r="327" spans="2:21" ht="12.75">
      <c r="B327" s="3"/>
      <c r="C327" s="3"/>
      <c r="D327" s="7"/>
      <c r="E327" s="5"/>
      <c r="U327" s="9"/>
    </row>
    <row r="328" spans="2:21" ht="12.75">
      <c r="B328" s="3"/>
      <c r="C328" s="3"/>
      <c r="D328" s="7"/>
      <c r="E328" s="5"/>
      <c r="U328" s="9"/>
    </row>
    <row r="329" spans="2:21" ht="12.75">
      <c r="B329" s="3"/>
      <c r="C329" s="3"/>
      <c r="D329" s="7"/>
      <c r="E329" s="5"/>
      <c r="U329" s="9"/>
    </row>
    <row r="330" spans="2:21" ht="12.75">
      <c r="B330" s="3"/>
      <c r="C330" s="3"/>
      <c r="D330" s="7"/>
      <c r="E330" s="5"/>
      <c r="U330" s="9"/>
    </row>
    <row r="331" spans="2:21" ht="12.75">
      <c r="B331" s="3"/>
      <c r="C331" s="3"/>
      <c r="D331" s="7"/>
      <c r="E331" s="5"/>
      <c r="U331" s="9"/>
    </row>
    <row r="332" spans="2:21" ht="12.75">
      <c r="B332" s="3"/>
      <c r="C332" s="3"/>
      <c r="D332" s="7"/>
      <c r="E332" s="5"/>
      <c r="U332" s="9"/>
    </row>
    <row r="333" spans="2:21" ht="12.75">
      <c r="B333" s="3"/>
      <c r="C333" s="3"/>
      <c r="D333" s="7"/>
      <c r="E333" s="5"/>
      <c r="U333" s="9"/>
    </row>
    <row r="334" spans="2:21" ht="12.75">
      <c r="B334" s="3"/>
      <c r="C334" s="3"/>
      <c r="D334" s="7"/>
      <c r="E334" s="5"/>
      <c r="U334" s="9"/>
    </row>
    <row r="335" spans="2:21" ht="12.75">
      <c r="B335" s="3"/>
      <c r="C335" s="3"/>
      <c r="D335" s="7"/>
      <c r="E335" s="5"/>
      <c r="U335" s="9"/>
    </row>
    <row r="336" spans="2:21" ht="12.75">
      <c r="B336" s="3"/>
      <c r="C336" s="3"/>
      <c r="D336" s="7"/>
      <c r="E336" s="5"/>
      <c r="U336" s="9"/>
    </row>
    <row r="337" spans="2:21" ht="12.75">
      <c r="B337" s="3"/>
      <c r="C337" s="3"/>
      <c r="D337" s="7"/>
      <c r="E337" s="5"/>
      <c r="U337" s="9"/>
    </row>
    <row r="338" spans="2:21" ht="12.75">
      <c r="B338" s="3"/>
      <c r="C338" s="3"/>
      <c r="D338" s="7"/>
      <c r="E338" s="5"/>
      <c r="U338" s="9"/>
    </row>
    <row r="339" spans="2:21" ht="12.75">
      <c r="B339" s="3"/>
      <c r="C339" s="3"/>
      <c r="D339" s="7"/>
      <c r="E339" s="5"/>
      <c r="U339" s="9"/>
    </row>
    <row r="340" spans="2:21" ht="12.75">
      <c r="B340" s="3"/>
      <c r="C340" s="3"/>
      <c r="D340" s="7"/>
      <c r="E340" s="5"/>
      <c r="U340" s="9"/>
    </row>
    <row r="341" spans="2:21" ht="12.75">
      <c r="B341" s="3"/>
      <c r="C341" s="3"/>
      <c r="D341" s="7"/>
      <c r="E341" s="5"/>
      <c r="U341" s="9"/>
    </row>
    <row r="342" spans="2:21" ht="12.75">
      <c r="B342" s="3"/>
      <c r="C342" s="3"/>
      <c r="D342" s="7"/>
      <c r="E342" s="5"/>
      <c r="U342" s="9"/>
    </row>
    <row r="343" spans="2:21" ht="12.75">
      <c r="B343" s="3"/>
      <c r="C343" s="3"/>
      <c r="D343" s="7"/>
      <c r="E343" s="5"/>
      <c r="U343" s="9"/>
    </row>
    <row r="344" spans="2:21" ht="12.75">
      <c r="B344" s="3"/>
      <c r="C344" s="3"/>
      <c r="D344" s="7"/>
      <c r="E344" s="5"/>
      <c r="U344" s="9"/>
    </row>
    <row r="345" spans="2:21" ht="12.75">
      <c r="B345" s="3"/>
      <c r="C345" s="3"/>
      <c r="D345" s="7"/>
      <c r="E345" s="5"/>
      <c r="U345" s="9"/>
    </row>
    <row r="346" spans="2:21" ht="12.75">
      <c r="B346" s="3"/>
      <c r="C346" s="3"/>
      <c r="D346" s="7"/>
      <c r="E346" s="5"/>
      <c r="U346" s="9"/>
    </row>
    <row r="347" spans="2:21" ht="12.75">
      <c r="B347" s="3"/>
      <c r="C347" s="3"/>
      <c r="D347" s="7"/>
      <c r="E347" s="5"/>
      <c r="U347" s="9"/>
    </row>
    <row r="348" spans="2:21" ht="12.75">
      <c r="B348" s="3"/>
      <c r="C348" s="3"/>
      <c r="D348" s="7"/>
      <c r="E348" s="5"/>
      <c r="U348" s="9"/>
    </row>
    <row r="349" spans="2:21" ht="12.75">
      <c r="B349" s="3"/>
      <c r="C349" s="3"/>
      <c r="D349" s="7"/>
      <c r="E349" s="5"/>
      <c r="U349" s="9"/>
    </row>
    <row r="350" spans="2:21" ht="12.75">
      <c r="B350" s="3"/>
      <c r="C350" s="3"/>
      <c r="D350" s="7"/>
      <c r="E350" s="5"/>
      <c r="U350" s="9"/>
    </row>
    <row r="351" spans="2:21" ht="12.75">
      <c r="B351" s="3"/>
      <c r="C351" s="3"/>
      <c r="D351" s="7"/>
      <c r="E351" s="5"/>
      <c r="U351" s="9"/>
    </row>
    <row r="352" spans="2:21" ht="12.75">
      <c r="B352" s="3"/>
      <c r="C352" s="3"/>
      <c r="D352" s="7"/>
      <c r="E352" s="5"/>
      <c r="U352" s="9"/>
    </row>
    <row r="353" spans="2:21" ht="12.75">
      <c r="B353" s="3"/>
      <c r="C353" s="3"/>
      <c r="D353" s="7"/>
      <c r="E353" s="5"/>
      <c r="U353" s="9"/>
    </row>
    <row r="354" spans="2:21" ht="12.75">
      <c r="B354" s="3"/>
      <c r="C354" s="3"/>
      <c r="D354" s="7"/>
      <c r="E354" s="5"/>
      <c r="U354" s="9"/>
    </row>
    <row r="355" spans="2:21" ht="12.75">
      <c r="B355" s="3"/>
      <c r="C355" s="3"/>
      <c r="D355" s="7"/>
      <c r="E355" s="5"/>
      <c r="U355" s="9"/>
    </row>
    <row r="356" spans="2:21" ht="12.75">
      <c r="B356" s="3"/>
      <c r="C356" s="3"/>
      <c r="D356" s="7"/>
      <c r="E356" s="5"/>
      <c r="U356" s="9"/>
    </row>
    <row r="357" spans="2:21" ht="12.75">
      <c r="B357" s="3"/>
      <c r="C357" s="3"/>
      <c r="D357" s="7"/>
      <c r="E357" s="5"/>
      <c r="U357" s="9"/>
    </row>
    <row r="358" spans="2:21" ht="12.75">
      <c r="B358" s="3"/>
      <c r="C358" s="3"/>
      <c r="D358" s="7"/>
      <c r="E358" s="5"/>
      <c r="U358" s="9"/>
    </row>
    <row r="359" spans="2:21" ht="12.75">
      <c r="B359" s="3"/>
      <c r="C359" s="3"/>
      <c r="D359" s="7"/>
      <c r="E359" s="5"/>
      <c r="U359" s="9"/>
    </row>
    <row r="360" spans="2:21" ht="12.75">
      <c r="B360" s="3"/>
      <c r="C360" s="3"/>
      <c r="D360" s="7"/>
      <c r="E360" s="5"/>
      <c r="U360" s="9"/>
    </row>
    <row r="361" spans="2:21" ht="12.75">
      <c r="B361" s="3"/>
      <c r="C361" s="3"/>
      <c r="D361" s="7"/>
      <c r="E361" s="5"/>
      <c r="U361" s="9"/>
    </row>
    <row r="362" spans="2:21" ht="12.75">
      <c r="B362" s="3"/>
      <c r="C362" s="3"/>
      <c r="D362" s="7"/>
      <c r="E362" s="5"/>
      <c r="U362" s="9"/>
    </row>
    <row r="363" spans="2:21" ht="12.75">
      <c r="B363" s="3"/>
      <c r="C363" s="3"/>
      <c r="D363" s="7"/>
      <c r="E363" s="5"/>
      <c r="U363" s="9"/>
    </row>
    <row r="364" spans="2:21" ht="12.75">
      <c r="B364" s="3"/>
      <c r="C364" s="3"/>
      <c r="D364" s="7"/>
      <c r="E364" s="5"/>
      <c r="U364" s="9"/>
    </row>
    <row r="365" spans="2:21" ht="12.75">
      <c r="B365" s="3"/>
      <c r="C365" s="3"/>
      <c r="D365" s="7"/>
      <c r="E365" s="5"/>
      <c r="U365" s="9"/>
    </row>
    <row r="366" spans="2:21" ht="12.75">
      <c r="B366" s="3"/>
      <c r="C366" s="3"/>
      <c r="D366" s="7"/>
      <c r="E366" s="5"/>
      <c r="U366" s="9"/>
    </row>
    <row r="367" spans="2:21" ht="12.75">
      <c r="B367" s="3"/>
      <c r="C367" s="3"/>
      <c r="D367" s="7"/>
      <c r="E367" s="5"/>
      <c r="U367" s="9"/>
    </row>
    <row r="368" spans="2:21" ht="12.75">
      <c r="B368" s="3"/>
      <c r="C368" s="3"/>
      <c r="D368" s="7"/>
      <c r="E368" s="5"/>
      <c r="U368" s="9"/>
    </row>
    <row r="369" spans="2:21" ht="12.75">
      <c r="B369" s="3"/>
      <c r="C369" s="3"/>
      <c r="D369" s="7"/>
      <c r="E369" s="5"/>
      <c r="U369" s="9"/>
    </row>
    <row r="370" spans="2:21" ht="12.75">
      <c r="B370" s="3"/>
      <c r="C370" s="3"/>
      <c r="D370" s="7"/>
      <c r="E370" s="5"/>
      <c r="U370" s="9"/>
    </row>
    <row r="371" spans="2:21" ht="12.75">
      <c r="B371" s="3"/>
      <c r="C371" s="3"/>
      <c r="D371" s="7"/>
      <c r="E371" s="5"/>
      <c r="U371" s="9"/>
    </row>
    <row r="372" spans="2:21" ht="12.75">
      <c r="B372" s="3"/>
      <c r="C372" s="3"/>
      <c r="D372" s="7"/>
      <c r="E372" s="5"/>
      <c r="U372" s="9"/>
    </row>
    <row r="373" spans="2:21" ht="12.75">
      <c r="B373" s="3"/>
      <c r="C373" s="3"/>
      <c r="D373" s="7"/>
      <c r="E373" s="5"/>
      <c r="U373" s="9"/>
    </row>
    <row r="374" spans="2:21" ht="12.75">
      <c r="B374" s="3"/>
      <c r="C374" s="3"/>
      <c r="D374" s="7"/>
      <c r="E374" s="5"/>
      <c r="U374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BB75"/>
  <sheetViews>
    <sheetView workbookViewId="0" topLeftCell="A1">
      <selection activeCell="E6" sqref="E6"/>
    </sheetView>
  </sheetViews>
  <sheetFormatPr defaultColWidth="9.140625" defaultRowHeight="12.75"/>
  <cols>
    <col min="1" max="2" width="9.421875" style="18" bestFit="1" customWidth="1"/>
    <col min="3" max="3" width="9.57421875" style="18" bestFit="1" customWidth="1"/>
    <col min="4" max="4" width="9.421875" style="19" bestFit="1" customWidth="1"/>
    <col min="5" max="5" width="9.57421875" style="18" bestFit="1" customWidth="1"/>
    <col min="6" max="6" width="9.421875" style="19" bestFit="1" customWidth="1"/>
    <col min="7" max="7" width="9.421875" style="20" bestFit="1" customWidth="1"/>
    <col min="8" max="8" width="9.421875" style="19" bestFit="1" customWidth="1"/>
    <col min="9" max="9" width="9.28125" style="18" bestFit="1" customWidth="1"/>
    <col min="10" max="10" width="8.140625" style="18" customWidth="1"/>
    <col min="11" max="24" width="9.140625" style="18" customWidth="1"/>
    <col min="25" max="63" width="9.28125" style="18" bestFit="1" customWidth="1"/>
    <col min="64" max="64" width="10.421875" style="18" bestFit="1" customWidth="1"/>
    <col min="65" max="73" width="9.28125" style="18" bestFit="1" customWidth="1"/>
    <col min="74" max="16384" width="9.140625" style="18" customWidth="1"/>
  </cols>
  <sheetData>
    <row r="1" ht="12.75">
      <c r="S1" s="18">
        <v>9</v>
      </c>
    </row>
    <row r="2" ht="12.75">
      <c r="B2" s="21"/>
    </row>
    <row r="3" ht="12.75"/>
    <row r="4" ht="12.75"/>
    <row r="5" spans="9:11" ht="12.75">
      <c r="I5" s="20"/>
      <c r="K5" s="20"/>
    </row>
    <row r="6" spans="5:53" ht="12.75">
      <c r="E6" s="18" t="s">
        <v>252</v>
      </c>
      <c r="G6" s="20" t="s">
        <v>254</v>
      </c>
      <c r="I6" s="18" t="s">
        <v>256</v>
      </c>
      <c r="K6" s="18" t="s">
        <v>270</v>
      </c>
      <c r="M6" s="18" t="s">
        <v>270</v>
      </c>
      <c r="O6" s="18" t="s">
        <v>278</v>
      </c>
      <c r="Q6" s="18" t="s">
        <v>282</v>
      </c>
      <c r="S6" s="18" t="s">
        <v>432</v>
      </c>
      <c r="U6" s="18" t="s">
        <v>462</v>
      </c>
      <c r="W6" s="18" t="s">
        <v>466</v>
      </c>
      <c r="Y6" s="18" t="s">
        <v>470</v>
      </c>
      <c r="AA6" s="18" t="s">
        <v>472</v>
      </c>
      <c r="AC6" s="18" t="s">
        <v>474</v>
      </c>
      <c r="AE6" s="18" t="s">
        <v>478</v>
      </c>
      <c r="AG6" s="18" t="s">
        <v>482</v>
      </c>
      <c r="AI6" s="18" t="s">
        <v>508</v>
      </c>
      <c r="AK6" s="18" t="s">
        <v>510</v>
      </c>
      <c r="AM6" s="18" t="s">
        <v>430</v>
      </c>
      <c r="AO6" s="18" t="s">
        <v>436</v>
      </c>
      <c r="AQ6" s="18" t="s">
        <v>440</v>
      </c>
      <c r="AS6" s="18" t="s">
        <v>468</v>
      </c>
      <c r="AU6" s="18" t="s">
        <v>476</v>
      </c>
      <c r="AW6" s="18" t="s">
        <v>478</v>
      </c>
      <c r="AY6" s="18" t="s">
        <v>482</v>
      </c>
      <c r="BA6" s="18" t="s">
        <v>484</v>
      </c>
    </row>
    <row r="7" spans="5:8" ht="12.75">
      <c r="E7" s="18" t="s">
        <v>698</v>
      </c>
      <c r="F7" s="19" t="s">
        <v>3</v>
      </c>
      <c r="G7" s="22"/>
      <c r="H7" s="23"/>
    </row>
    <row r="8" spans="3:54" ht="12.75">
      <c r="C8" s="20"/>
      <c r="D8" s="19" t="s">
        <v>728</v>
      </c>
      <c r="E8" s="22">
        <v>10.985145347746252</v>
      </c>
      <c r="F8" s="23">
        <v>2531.2499329447746</v>
      </c>
      <c r="G8" s="22">
        <v>10.879179315452879</v>
      </c>
      <c r="H8" s="23">
        <v>2272.499939799309</v>
      </c>
      <c r="I8" s="18">
        <v>10.843857304688422</v>
      </c>
      <c r="J8" s="18">
        <v>2096.249944468339</v>
      </c>
      <c r="K8" s="18">
        <v>7.029080142127023</v>
      </c>
      <c r="L8" s="18">
        <v>1049.9999721844993</v>
      </c>
      <c r="M8" s="18">
        <v>7.029080142127023</v>
      </c>
      <c r="N8" s="18">
        <v>1049.9999721844993</v>
      </c>
      <c r="O8" s="18">
        <v>6.605216012953535</v>
      </c>
      <c r="P8" s="18">
        <v>663.7499824166298</v>
      </c>
      <c r="Q8" s="18">
        <v>4.733149442437292</v>
      </c>
      <c r="R8" s="18">
        <v>506.2499865889549</v>
      </c>
      <c r="S8" s="18">
        <v>8.653892637292063</v>
      </c>
      <c r="T8" s="18">
        <v>382.4999898672104</v>
      </c>
      <c r="U8" s="18">
        <v>11.479653498448656</v>
      </c>
      <c r="V8" s="18">
        <v>1166.2499691049256</v>
      </c>
      <c r="W8" s="18">
        <v>11.26772143386191</v>
      </c>
      <c r="X8" s="18">
        <v>911.2499758601189</v>
      </c>
      <c r="Y8" s="18">
        <v>11.055789369275166</v>
      </c>
      <c r="Z8" s="18">
        <v>697.4999815225601</v>
      </c>
      <c r="AA8" s="18">
        <v>10.985145347746252</v>
      </c>
      <c r="AB8" s="18">
        <v>614.9999837080638</v>
      </c>
      <c r="AC8" s="18">
        <v>10.914501326217335</v>
      </c>
      <c r="AD8" s="18">
        <v>551.249985396862</v>
      </c>
      <c r="AE8" s="18">
        <v>10.773213283159507</v>
      </c>
      <c r="AF8" s="18">
        <v>446.2499881784121</v>
      </c>
      <c r="AG8" s="18">
        <v>10.667247250866135</v>
      </c>
      <c r="AH8" s="18">
        <v>362.99999038378394</v>
      </c>
      <c r="AI8" s="18">
        <v>9.466298884874584</v>
      </c>
      <c r="AJ8" s="18">
        <v>551.249985396862</v>
      </c>
      <c r="AK8" s="18">
        <v>9.36033285258121</v>
      </c>
      <c r="AL8" s="18">
        <v>487.4999870856603</v>
      </c>
      <c r="AM8" s="18">
        <v>8.689214648056522</v>
      </c>
      <c r="AN8" s="18">
        <v>431.25</v>
      </c>
      <c r="AO8" s="18">
        <v>6.746504056011363</v>
      </c>
      <c r="AP8" s="18">
        <v>294</v>
      </c>
      <c r="AQ8" s="18">
        <v>5.474911668490898</v>
      </c>
      <c r="AR8" s="18">
        <v>230.625</v>
      </c>
      <c r="AS8" s="18">
        <v>11.16175540156854</v>
      </c>
      <c r="AT8" s="18">
        <v>802.5</v>
      </c>
      <c r="AU8" s="18">
        <v>10.843857304688422</v>
      </c>
      <c r="AV8" s="18">
        <v>495</v>
      </c>
      <c r="AW8" s="18">
        <v>10.773213283159507</v>
      </c>
      <c r="AX8" s="18">
        <v>446.25</v>
      </c>
      <c r="AY8" s="18">
        <v>10.667247250866135</v>
      </c>
      <c r="AZ8" s="18">
        <v>363</v>
      </c>
      <c r="BA8" s="18">
        <v>8.865824701878806</v>
      </c>
      <c r="BB8" s="18">
        <v>324</v>
      </c>
    </row>
    <row r="9" spans="3:54" ht="12.75">
      <c r="C9" s="20"/>
      <c r="D9" s="19" t="s">
        <v>729</v>
      </c>
      <c r="E9" s="22">
        <v>40.23555785119057</v>
      </c>
      <c r="F9" s="23">
        <v>2531.2499329447746</v>
      </c>
      <c r="G9" s="22">
        <v>37.35943026822019</v>
      </c>
      <c r="H9" s="23">
        <v>2272.499939799309</v>
      </c>
      <c r="I9" s="18">
        <v>35.696946962717384</v>
      </c>
      <c r="J9" s="18">
        <v>2096.249944468339</v>
      </c>
      <c r="K9" s="18">
        <v>20.01809420322606</v>
      </c>
      <c r="L9" s="18">
        <v>734.9999805291493</v>
      </c>
      <c r="M9" s="18">
        <v>20.01809420322606</v>
      </c>
      <c r="N9" s="18">
        <v>734.9999805291493</v>
      </c>
      <c r="O9" s="18">
        <v>17.39369667665869</v>
      </c>
      <c r="P9" s="18">
        <v>461.9999877611796</v>
      </c>
      <c r="Q9" s="18">
        <v>12.933050275007412</v>
      </c>
      <c r="R9" s="18">
        <v>344.9999908606211</v>
      </c>
      <c r="S9" s="18">
        <v>24.93327993543347</v>
      </c>
      <c r="T9" s="18">
        <v>276.2999926805496</v>
      </c>
      <c r="U9" s="18">
        <v>76.58122625112351</v>
      </c>
      <c r="V9" s="18">
        <v>788.9999790986378</v>
      </c>
      <c r="W9" s="18">
        <v>62.11935727672975</v>
      </c>
      <c r="X9" s="18">
        <v>626.9999833901722</v>
      </c>
      <c r="Y9" s="18">
        <v>49.95851192103196</v>
      </c>
      <c r="Z9" s="18">
        <v>488.9999870459239</v>
      </c>
      <c r="AA9" s="18">
        <v>44.8509476294628</v>
      </c>
      <c r="AB9" s="18">
        <v>434.9999884764353</v>
      </c>
      <c r="AC9" s="18">
        <v>41.3569354327935</v>
      </c>
      <c r="AD9" s="18">
        <v>392.9999895890554</v>
      </c>
      <c r="AE9" s="18">
        <v>35.68088602043319</v>
      </c>
      <c r="AF9" s="18">
        <v>320.99999149640405</v>
      </c>
      <c r="AG9" s="18">
        <v>31.700462675128517</v>
      </c>
      <c r="AH9" s="18">
        <v>263.69999301433563</v>
      </c>
      <c r="AI9" s="18">
        <v>56.52064884046299</v>
      </c>
      <c r="AJ9" s="18">
        <v>377.9999899864197</v>
      </c>
      <c r="AK9" s="18">
        <v>50.77354416484326</v>
      </c>
      <c r="AL9" s="18">
        <v>335.9999910990397</v>
      </c>
      <c r="AM9" s="18">
        <v>26.41201224709305</v>
      </c>
      <c r="AN9" s="18">
        <v>309</v>
      </c>
      <c r="AO9" s="18">
        <v>19.178882564849204</v>
      </c>
      <c r="AP9" s="18">
        <v>210.6</v>
      </c>
      <c r="AQ9" s="18">
        <v>14.947548330809086</v>
      </c>
      <c r="AR9" s="18">
        <v>163.8</v>
      </c>
      <c r="AS9" s="18">
        <v>55.690919837497034</v>
      </c>
      <c r="AT9" s="18">
        <v>558</v>
      </c>
      <c r="AU9" s="18">
        <v>38.38021156751961</v>
      </c>
      <c r="AV9" s="18">
        <v>354</v>
      </c>
      <c r="AW9" s="18">
        <v>35.68088602043319</v>
      </c>
      <c r="AX9" s="18">
        <v>321</v>
      </c>
      <c r="AY9" s="18">
        <v>31.700462675128517</v>
      </c>
      <c r="AZ9" s="18">
        <v>263.7</v>
      </c>
      <c r="BA9" s="18">
        <v>27.01027730039391</v>
      </c>
      <c r="BB9" s="18">
        <v>234</v>
      </c>
    </row>
    <row r="10" spans="3:54" ht="12.75">
      <c r="C10" s="20"/>
      <c r="E10" s="22">
        <v>0</v>
      </c>
      <c r="F10" s="23">
        <v>2531.2499329447746</v>
      </c>
      <c r="G10" s="22">
        <v>0</v>
      </c>
      <c r="H10" s="23">
        <v>2272.499939799309</v>
      </c>
      <c r="I10" s="18">
        <v>0</v>
      </c>
      <c r="J10" s="18">
        <v>2096.249944468339</v>
      </c>
      <c r="K10" s="18">
        <v>0</v>
      </c>
      <c r="L10" s="18">
        <v>1049.9999721844993</v>
      </c>
      <c r="M10" s="18">
        <v>0</v>
      </c>
      <c r="N10" s="18">
        <v>1049.9999721844993</v>
      </c>
      <c r="O10" s="18">
        <v>0</v>
      </c>
      <c r="P10" s="18">
        <v>663.7499824166298</v>
      </c>
      <c r="Q10" s="18">
        <v>0</v>
      </c>
      <c r="R10" s="18">
        <v>506.2499865889549</v>
      </c>
      <c r="S10" s="18">
        <v>0</v>
      </c>
      <c r="T10" s="18">
        <v>382.4999898672104</v>
      </c>
      <c r="U10" s="18">
        <v>0</v>
      </c>
      <c r="V10" s="18">
        <v>1166.2499691049256</v>
      </c>
      <c r="W10" s="18">
        <v>0</v>
      </c>
      <c r="X10" s="18">
        <v>911.2499758601189</v>
      </c>
      <c r="Y10" s="18">
        <v>0</v>
      </c>
      <c r="Z10" s="18">
        <v>697.4999815225601</v>
      </c>
      <c r="AA10" s="18">
        <v>0</v>
      </c>
      <c r="AB10" s="18">
        <v>614.9999837080638</v>
      </c>
      <c r="AC10" s="18">
        <v>0</v>
      </c>
      <c r="AD10" s="18">
        <v>551.249985396862</v>
      </c>
      <c r="AE10" s="18">
        <v>0</v>
      </c>
      <c r="AF10" s="18">
        <v>446.2499881784121</v>
      </c>
      <c r="AG10" s="18">
        <v>0</v>
      </c>
      <c r="AH10" s="18">
        <v>362.99999038378394</v>
      </c>
      <c r="AI10" s="18">
        <v>0</v>
      </c>
      <c r="AJ10" s="18">
        <v>551.249985396862</v>
      </c>
      <c r="AK10" s="18">
        <v>0</v>
      </c>
      <c r="AL10" s="18">
        <v>487.4999870856603</v>
      </c>
      <c r="AM10" s="18">
        <v>0</v>
      </c>
      <c r="AN10" s="18">
        <v>431.25</v>
      </c>
      <c r="AO10" s="18">
        <v>0</v>
      </c>
      <c r="AP10" s="18">
        <v>294</v>
      </c>
      <c r="AQ10" s="18">
        <v>0</v>
      </c>
      <c r="AR10" s="18">
        <v>230.625</v>
      </c>
      <c r="AS10" s="18">
        <v>0</v>
      </c>
      <c r="AT10" s="18">
        <v>802.5</v>
      </c>
      <c r="AU10" s="18">
        <v>0</v>
      </c>
      <c r="AV10" s="18">
        <v>495</v>
      </c>
      <c r="AW10" s="18">
        <v>0</v>
      </c>
      <c r="AX10" s="18">
        <v>446.25</v>
      </c>
      <c r="AY10" s="18">
        <v>0</v>
      </c>
      <c r="AZ10" s="18">
        <v>363</v>
      </c>
      <c r="BA10" s="18">
        <v>0</v>
      </c>
      <c r="BB10" s="18">
        <v>324</v>
      </c>
    </row>
    <row r="11" spans="3:54" ht="12.75">
      <c r="C11" s="20"/>
      <c r="E11" s="22">
        <v>2.011777877807617</v>
      </c>
      <c r="F11" s="23">
        <v>2531.2499329447746</v>
      </c>
      <c r="G11" s="22">
        <v>1.8679715394973755</v>
      </c>
      <c r="H11" s="23">
        <v>2272.499939799309</v>
      </c>
      <c r="I11" s="18">
        <v>1.784847378730774</v>
      </c>
      <c r="J11" s="18">
        <v>2096.249944468339</v>
      </c>
      <c r="K11" s="18">
        <v>1.0009046792984009</v>
      </c>
      <c r="L11" s="18">
        <v>1049.9999721844993</v>
      </c>
      <c r="M11" s="18">
        <v>1.0009046792984009</v>
      </c>
      <c r="N11" s="18">
        <v>1049.9999721844993</v>
      </c>
      <c r="O11" s="18">
        <v>0.8696848154067993</v>
      </c>
      <c r="P11" s="18">
        <v>663.7499824166298</v>
      </c>
      <c r="Q11" s="18">
        <v>0.6466525197029114</v>
      </c>
      <c r="R11" s="18">
        <v>506.2499865889549</v>
      </c>
      <c r="S11" s="18">
        <v>1.246664047241211</v>
      </c>
      <c r="T11" s="18">
        <v>382.4999898672104</v>
      </c>
      <c r="U11" s="18">
        <v>3.829061269760132</v>
      </c>
      <c r="V11" s="18">
        <v>1166.2499691049256</v>
      </c>
      <c r="W11" s="18">
        <v>3.1059677600860596</v>
      </c>
      <c r="X11" s="18">
        <v>911.2499758601189</v>
      </c>
      <c r="Y11" s="18">
        <v>2.4979255199432373</v>
      </c>
      <c r="Z11" s="18">
        <v>697.4999815225601</v>
      </c>
      <c r="AA11" s="18">
        <v>2.2425472736358643</v>
      </c>
      <c r="AB11" s="18">
        <v>614.9999837080638</v>
      </c>
      <c r="AC11" s="18">
        <v>2.0678467750549316</v>
      </c>
      <c r="AD11" s="18">
        <v>551.249985396862</v>
      </c>
      <c r="AE11" s="18">
        <v>1.7840442657470703</v>
      </c>
      <c r="AF11" s="18">
        <v>446.2499881784121</v>
      </c>
      <c r="AG11" s="18">
        <v>1.5850231647491455</v>
      </c>
      <c r="AH11" s="18">
        <v>362.99999038378394</v>
      </c>
      <c r="AI11" s="18">
        <v>2.8260324001312256</v>
      </c>
      <c r="AJ11" s="18">
        <v>551.249985396862</v>
      </c>
      <c r="AK11" s="18">
        <v>2.538677215576172</v>
      </c>
      <c r="AL11" s="18">
        <v>487.4999870856603</v>
      </c>
      <c r="AM11" s="18">
        <v>1.3206006288528442</v>
      </c>
      <c r="AN11" s="18">
        <v>431.25</v>
      </c>
      <c r="AO11" s="18">
        <v>0.9589441418647766</v>
      </c>
      <c r="AP11" s="18">
        <v>294</v>
      </c>
      <c r="AQ11" s="18">
        <v>0.7473773956298828</v>
      </c>
      <c r="AR11" s="18">
        <v>230.625</v>
      </c>
      <c r="AS11" s="18">
        <v>2.7845458984375</v>
      </c>
      <c r="AT11" s="18">
        <v>802.5</v>
      </c>
      <c r="AU11" s="18">
        <v>1.9190105199813843</v>
      </c>
      <c r="AV11" s="18">
        <v>495</v>
      </c>
      <c r="AW11" s="18">
        <v>1.7840442657470703</v>
      </c>
      <c r="AX11" s="18">
        <v>446.25</v>
      </c>
      <c r="AY11" s="18">
        <v>1.5850231647491455</v>
      </c>
      <c r="AZ11" s="18">
        <v>363</v>
      </c>
      <c r="BA11" s="18">
        <v>1.3505138158798218</v>
      </c>
      <c r="BB11" s="18">
        <v>324</v>
      </c>
    </row>
    <row r="12" spans="3:54" ht="12.75">
      <c r="C12" s="20"/>
      <c r="E12" s="22">
        <v>4.023555755615234</v>
      </c>
      <c r="F12" s="23">
        <v>2531.2499329447746</v>
      </c>
      <c r="G12" s="22">
        <v>3.735943078994751</v>
      </c>
      <c r="H12" s="23">
        <v>2272.499939799309</v>
      </c>
      <c r="I12" s="18">
        <v>3.569694757461548</v>
      </c>
      <c r="J12" s="18">
        <v>2096.249944468339</v>
      </c>
      <c r="K12" s="18">
        <v>2.0018093585968018</v>
      </c>
      <c r="L12" s="18">
        <v>1049.9999721844993</v>
      </c>
      <c r="M12" s="18">
        <v>2.0018093585968018</v>
      </c>
      <c r="N12" s="18">
        <v>1049.9999721844993</v>
      </c>
      <c r="O12" s="18">
        <v>1.7393696308135986</v>
      </c>
      <c r="P12" s="18">
        <v>663.7499824166298</v>
      </c>
      <c r="Q12" s="18">
        <v>1.2933050394058228</v>
      </c>
      <c r="R12" s="18">
        <v>506.2499865889549</v>
      </c>
      <c r="S12" s="18">
        <v>2.493328094482422</v>
      </c>
      <c r="T12" s="18">
        <v>382.4999898672104</v>
      </c>
      <c r="U12" s="18">
        <v>7.658122539520264</v>
      </c>
      <c r="V12" s="18">
        <v>1166.2499691049256</v>
      </c>
      <c r="W12" s="18">
        <v>6.211935520172119</v>
      </c>
      <c r="X12" s="18">
        <v>911.2499758601189</v>
      </c>
      <c r="Y12" s="18">
        <v>4.995851039886475</v>
      </c>
      <c r="Z12" s="18">
        <v>697.4999815225601</v>
      </c>
      <c r="AA12" s="18">
        <v>4.4850945472717285</v>
      </c>
      <c r="AB12" s="18">
        <v>614.9999837080638</v>
      </c>
      <c r="AC12" s="18">
        <v>4.135693550109863</v>
      </c>
      <c r="AD12" s="18">
        <v>551.249985396862</v>
      </c>
      <c r="AE12" s="18">
        <v>3.5680885314941406</v>
      </c>
      <c r="AF12" s="18">
        <v>446.2499881784121</v>
      </c>
      <c r="AG12" s="18">
        <v>3.170046329498291</v>
      </c>
      <c r="AH12" s="18">
        <v>362.99999038378394</v>
      </c>
      <c r="AI12" s="18">
        <v>5.652064800262451</v>
      </c>
      <c r="AJ12" s="18">
        <v>551.249985396862</v>
      </c>
      <c r="AK12" s="18">
        <v>5.077354431152344</v>
      </c>
      <c r="AL12" s="18">
        <v>487.4999870856603</v>
      </c>
      <c r="AM12" s="18">
        <v>2.6412012577056885</v>
      </c>
      <c r="AN12" s="18">
        <v>431.25</v>
      </c>
      <c r="AO12" s="18">
        <v>1.9178882837295532</v>
      </c>
      <c r="AP12" s="18">
        <v>294</v>
      </c>
      <c r="AQ12" s="18">
        <v>1.4947547912597656</v>
      </c>
      <c r="AR12" s="18">
        <v>230.625</v>
      </c>
      <c r="AS12" s="18">
        <v>5.569091796875</v>
      </c>
      <c r="AT12" s="18">
        <v>802.5</v>
      </c>
      <c r="AU12" s="18">
        <v>3.8380210399627686</v>
      </c>
      <c r="AV12" s="18">
        <v>495</v>
      </c>
      <c r="AW12" s="18">
        <v>3.5680885314941406</v>
      </c>
      <c r="AX12" s="18">
        <v>446.25</v>
      </c>
      <c r="AY12" s="18">
        <v>3.170046329498291</v>
      </c>
      <c r="AZ12" s="18">
        <v>363</v>
      </c>
      <c r="BA12" s="18">
        <v>2.7010276317596436</v>
      </c>
      <c r="BB12" s="18">
        <v>324</v>
      </c>
    </row>
    <row r="13" spans="3:54" ht="12.75">
      <c r="C13" s="20"/>
      <c r="E13" s="22">
        <v>6.035333633422852</v>
      </c>
      <c r="F13" s="23">
        <v>2531.2499329447746</v>
      </c>
      <c r="G13" s="22">
        <v>5.603914737701416</v>
      </c>
      <c r="H13" s="23">
        <v>2272.499939799309</v>
      </c>
      <c r="I13" s="18">
        <v>5.354542255401611</v>
      </c>
      <c r="J13" s="18">
        <v>2096.249944468339</v>
      </c>
      <c r="K13" s="18">
        <v>3.002714157104492</v>
      </c>
      <c r="L13" s="18">
        <v>1049.9999721844993</v>
      </c>
      <c r="M13" s="18">
        <v>3.002714157104492</v>
      </c>
      <c r="N13" s="18">
        <v>1049.9999721844993</v>
      </c>
      <c r="O13" s="18">
        <v>2.6090545654296875</v>
      </c>
      <c r="P13" s="18">
        <v>663.7499824166298</v>
      </c>
      <c r="Q13" s="18">
        <v>1.9399574995040894</v>
      </c>
      <c r="R13" s="18">
        <v>506.2499865889549</v>
      </c>
      <c r="S13" s="18">
        <v>3.7399919033050537</v>
      </c>
      <c r="T13" s="18">
        <v>382.4999898672104</v>
      </c>
      <c r="U13" s="18">
        <v>11.487183570861816</v>
      </c>
      <c r="V13" s="18">
        <v>1166.2063320690288</v>
      </c>
      <c r="W13" s="18">
        <v>9.317903518676758</v>
      </c>
      <c r="X13" s="18">
        <v>911.2499758601189</v>
      </c>
      <c r="Y13" s="18">
        <v>7.493776798248291</v>
      </c>
      <c r="Z13" s="18">
        <v>697.4999815225601</v>
      </c>
      <c r="AA13" s="18">
        <v>6.727642059326172</v>
      </c>
      <c r="AB13" s="18">
        <v>614.9999837080638</v>
      </c>
      <c r="AC13" s="18">
        <v>6.203540325164795</v>
      </c>
      <c r="AD13" s="18">
        <v>551.249985396862</v>
      </c>
      <c r="AE13" s="18">
        <v>5.352132797241211</v>
      </c>
      <c r="AF13" s="18">
        <v>446.2499881784121</v>
      </c>
      <c r="AG13" s="18">
        <v>4.755069255828857</v>
      </c>
      <c r="AH13" s="18">
        <v>362.99999038378394</v>
      </c>
      <c r="AI13" s="18">
        <v>8.478096961975098</v>
      </c>
      <c r="AJ13" s="18">
        <v>551.249985396862</v>
      </c>
      <c r="AK13" s="18">
        <v>7.616031646728516</v>
      </c>
      <c r="AL13" s="18">
        <v>487.4999870856603</v>
      </c>
      <c r="AM13" s="18">
        <v>3.961801767349243</v>
      </c>
      <c r="AN13" s="18">
        <v>431.25</v>
      </c>
      <c r="AO13" s="18">
        <v>2.8768324851989746</v>
      </c>
      <c r="AP13" s="18">
        <v>294</v>
      </c>
      <c r="AQ13" s="18">
        <v>2.2421321868896484</v>
      </c>
      <c r="AR13" s="18">
        <v>230.625</v>
      </c>
      <c r="AS13" s="18">
        <v>8.3536376953125</v>
      </c>
      <c r="AT13" s="18">
        <v>802.5</v>
      </c>
      <c r="AU13" s="18">
        <v>5.7570319175720215</v>
      </c>
      <c r="AV13" s="18">
        <v>495</v>
      </c>
      <c r="AW13" s="18">
        <v>5.352132797241211</v>
      </c>
      <c r="AX13" s="18">
        <v>446.25</v>
      </c>
      <c r="AY13" s="18">
        <v>4.755069255828857</v>
      </c>
      <c r="AZ13" s="18">
        <v>363</v>
      </c>
      <c r="BA13" s="18">
        <v>4.051541805267334</v>
      </c>
      <c r="BB13" s="18">
        <v>324</v>
      </c>
    </row>
    <row r="14" spans="3:54" ht="12.75">
      <c r="C14" s="20"/>
      <c r="E14" s="22">
        <v>8.047111511230469</v>
      </c>
      <c r="F14" s="23">
        <v>2531.2499329447746</v>
      </c>
      <c r="G14" s="22">
        <v>7.471886157989502</v>
      </c>
      <c r="H14" s="23">
        <v>2272.499939799309</v>
      </c>
      <c r="I14" s="18">
        <v>7.139389514923096</v>
      </c>
      <c r="J14" s="18">
        <v>2096.249944468339</v>
      </c>
      <c r="K14" s="18">
        <v>4.0036187171936035</v>
      </c>
      <c r="L14" s="18">
        <v>1049.9999721844993</v>
      </c>
      <c r="M14" s="18">
        <v>4.0036187171936035</v>
      </c>
      <c r="N14" s="18">
        <v>1049.9999721844993</v>
      </c>
      <c r="O14" s="18">
        <v>3.4787392616271973</v>
      </c>
      <c r="P14" s="18">
        <v>663.7499824166298</v>
      </c>
      <c r="Q14" s="18">
        <v>2.5866100788116455</v>
      </c>
      <c r="R14" s="18">
        <v>506.2499865889549</v>
      </c>
      <c r="S14" s="18">
        <v>4.986656188964844</v>
      </c>
      <c r="T14" s="18">
        <v>382.4999898672104</v>
      </c>
      <c r="U14" s="18">
        <v>15.316245079040527</v>
      </c>
      <c r="V14" s="18">
        <v>1144.0177256380814</v>
      </c>
      <c r="W14" s="18">
        <v>12.423871040344238</v>
      </c>
      <c r="X14" s="18">
        <v>904.7873399615833</v>
      </c>
      <c r="Y14" s="18">
        <v>9.99170207977295</v>
      </c>
      <c r="Z14" s="18">
        <v>697.4999815225601</v>
      </c>
      <c r="AA14" s="18">
        <v>8.970189094543457</v>
      </c>
      <c r="AB14" s="18">
        <v>614.9999837080638</v>
      </c>
      <c r="AC14" s="18">
        <v>8.271387100219727</v>
      </c>
      <c r="AD14" s="18">
        <v>551.249985396862</v>
      </c>
      <c r="AE14" s="18">
        <v>7.136177062988281</v>
      </c>
      <c r="AF14" s="18">
        <v>446.2499881784121</v>
      </c>
      <c r="AG14" s="18">
        <v>6.340092658996582</v>
      </c>
      <c r="AH14" s="18">
        <v>362.99999038378394</v>
      </c>
      <c r="AI14" s="18">
        <v>11.304129600524902</v>
      </c>
      <c r="AJ14" s="18">
        <v>544.4832548336427</v>
      </c>
      <c r="AK14" s="18">
        <v>10.154708862304688</v>
      </c>
      <c r="AL14" s="18">
        <v>484.59395882869825</v>
      </c>
      <c r="AM14" s="18">
        <v>5.282402515411377</v>
      </c>
      <c r="AN14" s="18">
        <v>431.25</v>
      </c>
      <c r="AO14" s="18">
        <v>3.8357765674591064</v>
      </c>
      <c r="AP14" s="18">
        <v>294</v>
      </c>
      <c r="AQ14" s="18">
        <v>2.9895095825195312</v>
      </c>
      <c r="AR14" s="18">
        <v>230.625</v>
      </c>
      <c r="AS14" s="18">
        <v>11.13818359375</v>
      </c>
      <c r="AT14" s="18">
        <v>802.5</v>
      </c>
      <c r="AU14" s="18">
        <v>7.676042079925537</v>
      </c>
      <c r="AV14" s="18">
        <v>495</v>
      </c>
      <c r="AW14" s="18">
        <v>7.136177062988281</v>
      </c>
      <c r="AX14" s="18">
        <v>446.25</v>
      </c>
      <c r="AY14" s="18">
        <v>6.340092658996582</v>
      </c>
      <c r="AZ14" s="18">
        <v>363</v>
      </c>
      <c r="BA14" s="18">
        <v>5.402055263519287</v>
      </c>
      <c r="BB14" s="18">
        <v>324</v>
      </c>
    </row>
    <row r="15" spans="3:54" ht="12.75">
      <c r="C15" s="20"/>
      <c r="E15" s="22">
        <v>10.058889389038086</v>
      </c>
      <c r="F15" s="23">
        <v>2531.2499329447746</v>
      </c>
      <c r="G15" s="22">
        <v>9.33985710144043</v>
      </c>
      <c r="H15" s="23">
        <v>2272.499939799309</v>
      </c>
      <c r="I15" s="18">
        <v>8.924236297607422</v>
      </c>
      <c r="J15" s="18">
        <v>2096.249944468339</v>
      </c>
      <c r="K15" s="18">
        <v>5.004523754119873</v>
      </c>
      <c r="L15" s="18">
        <v>1049.9999721844993</v>
      </c>
      <c r="M15" s="18">
        <v>5.004523754119873</v>
      </c>
      <c r="N15" s="18">
        <v>1049.9999721844993</v>
      </c>
      <c r="O15" s="18">
        <v>4.348423957824707</v>
      </c>
      <c r="P15" s="18">
        <v>663.7499824166298</v>
      </c>
      <c r="Q15" s="18">
        <v>3.233262538909912</v>
      </c>
      <c r="R15" s="18">
        <v>506.2499865889549</v>
      </c>
      <c r="S15" s="18">
        <v>6.2333197593688965</v>
      </c>
      <c r="T15" s="18">
        <v>382.4999898672104</v>
      </c>
      <c r="U15" s="18">
        <v>19.145305633544922</v>
      </c>
      <c r="V15" s="18">
        <v>1121.829119207134</v>
      </c>
      <c r="W15" s="18">
        <v>15.529839515686035</v>
      </c>
      <c r="X15" s="18">
        <v>887.4256267916103</v>
      </c>
      <c r="Y15" s="18">
        <v>12.489627838134766</v>
      </c>
      <c r="Z15" s="18">
        <v>689.8152928111241</v>
      </c>
      <c r="AA15" s="18">
        <v>11.212737083435059</v>
      </c>
      <c r="AB15" s="18">
        <v>613.7903134401781</v>
      </c>
      <c r="AC15" s="18">
        <v>10.3392333984375</v>
      </c>
      <c r="AD15" s="18">
        <v>551.249985396862</v>
      </c>
      <c r="AE15" s="18">
        <v>8.920221328735352</v>
      </c>
      <c r="AF15" s="18">
        <v>446.2499881784121</v>
      </c>
      <c r="AG15" s="18">
        <v>7.925115585327148</v>
      </c>
      <c r="AH15" s="18">
        <v>362.99999038378394</v>
      </c>
      <c r="AI15" s="18">
        <v>14.130162239074707</v>
      </c>
      <c r="AJ15" s="18">
        <v>534.0780478279141</v>
      </c>
      <c r="AK15" s="18">
        <v>12.69338607788086</v>
      </c>
      <c r="AL15" s="18">
        <v>475.30683581205744</v>
      </c>
      <c r="AM15" s="18">
        <v>6.603003025054932</v>
      </c>
      <c r="AN15" s="18">
        <v>431.25</v>
      </c>
      <c r="AO15" s="18">
        <v>4.794720649719238</v>
      </c>
      <c r="AP15" s="18">
        <v>294</v>
      </c>
      <c r="AQ15" s="18">
        <v>3.736886978149414</v>
      </c>
      <c r="AR15" s="18">
        <v>230.625</v>
      </c>
      <c r="AS15" s="18">
        <v>13.9227294921875</v>
      </c>
      <c r="AT15" s="18">
        <v>787.340089103229</v>
      </c>
      <c r="AU15" s="18">
        <v>9.595052719116211</v>
      </c>
      <c r="AV15" s="18">
        <v>495</v>
      </c>
      <c r="AW15" s="18">
        <v>8.920221328735352</v>
      </c>
      <c r="AX15" s="18">
        <v>446.25</v>
      </c>
      <c r="AY15" s="18">
        <v>7.925115585327148</v>
      </c>
      <c r="AZ15" s="18">
        <v>363</v>
      </c>
      <c r="BA15" s="18">
        <v>6.752569198608398</v>
      </c>
      <c r="BB15" s="18">
        <v>324</v>
      </c>
    </row>
    <row r="16" spans="3:54" ht="12.75">
      <c r="C16" s="20"/>
      <c r="E16" s="22">
        <v>12.070667266845703</v>
      </c>
      <c r="F16" s="23">
        <v>2531.2499329447746</v>
      </c>
      <c r="G16" s="22">
        <v>11.207829475402832</v>
      </c>
      <c r="H16" s="23">
        <v>2272.499939799309</v>
      </c>
      <c r="I16" s="18">
        <v>10.709084510803223</v>
      </c>
      <c r="J16" s="18">
        <v>2096.249944468339</v>
      </c>
      <c r="K16" s="18">
        <v>6.005428314208984</v>
      </c>
      <c r="L16" s="18">
        <v>1049.9999721844993</v>
      </c>
      <c r="M16" s="18">
        <v>6.005428314208984</v>
      </c>
      <c r="N16" s="18">
        <v>1049.9999721844993</v>
      </c>
      <c r="O16" s="18">
        <v>5.218109130859375</v>
      </c>
      <c r="P16" s="18">
        <v>663.7499824166298</v>
      </c>
      <c r="Q16" s="18">
        <v>3.8799149990081787</v>
      </c>
      <c r="R16" s="18">
        <v>506.2499865889549</v>
      </c>
      <c r="S16" s="18">
        <v>7.479983806610107</v>
      </c>
      <c r="T16" s="18">
        <v>382.4999898672104</v>
      </c>
      <c r="U16" s="18">
        <v>22.974367141723633</v>
      </c>
      <c r="V16" s="18">
        <v>1099.640505407729</v>
      </c>
      <c r="W16" s="18">
        <v>18.635807037353516</v>
      </c>
      <c r="X16" s="18">
        <v>870.0639207294233</v>
      </c>
      <c r="Y16" s="18">
        <v>14.987553596496582</v>
      </c>
      <c r="Z16" s="18">
        <v>676.4276032372402</v>
      </c>
      <c r="AA16" s="18">
        <v>13.455284118652344</v>
      </c>
      <c r="AB16" s="18">
        <v>601.8709586436081</v>
      </c>
      <c r="AC16" s="18">
        <v>12.40708065032959</v>
      </c>
      <c r="AD16" s="18">
        <v>543.4910584776036</v>
      </c>
      <c r="AE16" s="18">
        <v>10.704265594482422</v>
      </c>
      <c r="AF16" s="18">
        <v>446.2499881784121</v>
      </c>
      <c r="AG16" s="18">
        <v>9.510138511657715</v>
      </c>
      <c r="AH16" s="18">
        <v>362.99999038378394</v>
      </c>
      <c r="AI16" s="18">
        <v>16.956193923950195</v>
      </c>
      <c r="AJ16" s="18">
        <v>523.6728455039793</v>
      </c>
      <c r="AK16" s="18">
        <v>15.232063293457031</v>
      </c>
      <c r="AL16" s="18">
        <v>466.0197127954168</v>
      </c>
      <c r="AM16" s="18">
        <v>7.923603534698486</v>
      </c>
      <c r="AN16" s="18">
        <v>431.25</v>
      </c>
      <c r="AO16" s="18">
        <v>5.753664970397949</v>
      </c>
      <c r="AP16" s="18">
        <v>294</v>
      </c>
      <c r="AQ16" s="18">
        <v>4.484264373779297</v>
      </c>
      <c r="AR16" s="18">
        <v>230.625</v>
      </c>
      <c r="AS16" s="18">
        <v>16.707275390625</v>
      </c>
      <c r="AT16" s="18">
        <v>772.0507505137394</v>
      </c>
      <c r="AU16" s="18">
        <v>11.514063835144043</v>
      </c>
      <c r="AV16" s="18">
        <v>491.56820670341597</v>
      </c>
      <c r="AW16" s="18">
        <v>10.704265594482422</v>
      </c>
      <c r="AX16" s="18">
        <v>446.25</v>
      </c>
      <c r="AY16" s="18">
        <v>9.510138511657715</v>
      </c>
      <c r="AZ16" s="18">
        <v>363</v>
      </c>
      <c r="BA16" s="18">
        <v>8.103083610534668</v>
      </c>
      <c r="BB16" s="18">
        <v>324</v>
      </c>
    </row>
    <row r="17" spans="3:54" ht="12.75">
      <c r="C17" s="20"/>
      <c r="E17" s="22">
        <v>14.08244514465332</v>
      </c>
      <c r="F17" s="23">
        <v>2531.2499329447746</v>
      </c>
      <c r="G17" s="22">
        <v>13.075800895690918</v>
      </c>
      <c r="H17" s="23">
        <v>2272.499939799309</v>
      </c>
      <c r="I17" s="18">
        <v>12.493931770324707</v>
      </c>
      <c r="J17" s="18">
        <v>2096.249944468339</v>
      </c>
      <c r="K17" s="18">
        <v>7.006332874298096</v>
      </c>
      <c r="L17" s="18">
        <v>1049.9999721844993</v>
      </c>
      <c r="M17" s="18">
        <v>7.006332874298096</v>
      </c>
      <c r="N17" s="18">
        <v>1049.9999721844993</v>
      </c>
      <c r="O17" s="18">
        <v>6.087793827056885</v>
      </c>
      <c r="P17" s="18">
        <v>663.7499824166298</v>
      </c>
      <c r="Q17" s="18">
        <v>4.526567459106445</v>
      </c>
      <c r="R17" s="18">
        <v>506.2499865889549</v>
      </c>
      <c r="S17" s="18">
        <v>8.726648330688477</v>
      </c>
      <c r="T17" s="18">
        <v>382.0253617812446</v>
      </c>
      <c r="U17" s="18">
        <v>26.803428649902344</v>
      </c>
      <c r="V17" s="18">
        <v>1077.4518989767816</v>
      </c>
      <c r="W17" s="18">
        <v>21.741775512695312</v>
      </c>
      <c r="X17" s="18">
        <v>852.7022075594502</v>
      </c>
      <c r="Y17" s="18">
        <v>17.4854793548584</v>
      </c>
      <c r="Z17" s="18">
        <v>663.0399204783408</v>
      </c>
      <c r="AA17" s="18">
        <v>15.697832107543945</v>
      </c>
      <c r="AB17" s="18">
        <v>589.9515970885437</v>
      </c>
      <c r="AC17" s="18">
        <v>14.474926948547363</v>
      </c>
      <c r="AD17" s="18">
        <v>532.7416956805564</v>
      </c>
      <c r="AE17" s="18">
        <v>12.488309860229492</v>
      </c>
      <c r="AF17" s="18">
        <v>437.62550674968077</v>
      </c>
      <c r="AG17" s="18">
        <v>11.095162391662598</v>
      </c>
      <c r="AH17" s="18">
        <v>360.9797570022041</v>
      </c>
      <c r="AI17" s="18">
        <v>19.7822265625</v>
      </c>
      <c r="AJ17" s="18">
        <v>513.2676431800444</v>
      </c>
      <c r="AK17" s="18">
        <v>17.770740509033203</v>
      </c>
      <c r="AL17" s="18">
        <v>456.73258977877606</v>
      </c>
      <c r="AM17" s="18">
        <v>9.2442045211792</v>
      </c>
      <c r="AN17" s="18">
        <v>427.42174022623226</v>
      </c>
      <c r="AO17" s="18">
        <v>6.712608814239502</v>
      </c>
      <c r="AP17" s="18">
        <v>294</v>
      </c>
      <c r="AQ17" s="18">
        <v>5.23164176940918</v>
      </c>
      <c r="AR17" s="18">
        <v>230.625</v>
      </c>
      <c r="AS17" s="18">
        <v>19.4918212890625</v>
      </c>
      <c r="AT17" s="18">
        <v>756.7614119242498</v>
      </c>
      <c r="AU17" s="18">
        <v>13.433073997497559</v>
      </c>
      <c r="AV17" s="18">
        <v>481.74190833765596</v>
      </c>
      <c r="AW17" s="18">
        <v>12.488309860229492</v>
      </c>
      <c r="AX17" s="18">
        <v>437.6255183427979</v>
      </c>
      <c r="AY17" s="18">
        <v>11.095162391662598</v>
      </c>
      <c r="AZ17" s="18">
        <v>360.97976656490226</v>
      </c>
      <c r="BA17" s="18">
        <v>9.453597068786621</v>
      </c>
      <c r="BB17" s="18">
        <v>321.08453676823495</v>
      </c>
    </row>
    <row r="18" spans="3:54" ht="12.75">
      <c r="C18" s="20"/>
      <c r="E18" s="22">
        <v>16.094223022460938</v>
      </c>
      <c r="F18" s="23">
        <v>2531.2499329447746</v>
      </c>
      <c r="G18" s="22">
        <v>14.943772315979004</v>
      </c>
      <c r="H18" s="23">
        <v>2272.499939799309</v>
      </c>
      <c r="I18" s="18">
        <v>14.278779029846191</v>
      </c>
      <c r="J18" s="18">
        <v>2096.249944468339</v>
      </c>
      <c r="K18" s="18">
        <v>8.007237434387207</v>
      </c>
      <c r="L18" s="18">
        <v>1026.2784150604546</v>
      </c>
      <c r="M18" s="18">
        <v>8.007237434387207</v>
      </c>
      <c r="N18" s="18">
        <v>1026.2784150604546</v>
      </c>
      <c r="O18" s="18">
        <v>6.9574785232543945</v>
      </c>
      <c r="P18" s="18">
        <v>657.1624910060735</v>
      </c>
      <c r="Q18" s="18">
        <v>5.173220157623291</v>
      </c>
      <c r="R18" s="18">
        <v>497.59604942278287</v>
      </c>
      <c r="S18" s="18">
        <v>9.973312377929688</v>
      </c>
      <c r="T18" s="18">
        <v>373.89264057466437</v>
      </c>
      <c r="U18" s="18">
        <v>30.632490158081055</v>
      </c>
      <c r="V18" s="18">
        <v>1055.263292545834</v>
      </c>
      <c r="W18" s="18">
        <v>24.847742080688477</v>
      </c>
      <c r="X18" s="18">
        <v>835.3405014972632</v>
      </c>
      <c r="Y18" s="18">
        <v>19.9834041595459</v>
      </c>
      <c r="Z18" s="18">
        <v>649.6522377194416</v>
      </c>
      <c r="AA18" s="18">
        <v>17.940378189086914</v>
      </c>
      <c r="AB18" s="18">
        <v>578.032249050468</v>
      </c>
      <c r="AC18" s="18">
        <v>16.542774200439453</v>
      </c>
      <c r="AD18" s="18">
        <v>521.9923328835093</v>
      </c>
      <c r="AE18" s="18">
        <v>14.272354125976562</v>
      </c>
      <c r="AF18" s="18">
        <v>428.6543105904029</v>
      </c>
      <c r="AG18" s="18">
        <v>12.680185317993164</v>
      </c>
      <c r="AH18" s="18">
        <v>353.4966974315689</v>
      </c>
      <c r="AI18" s="18">
        <v>22.608259201049805</v>
      </c>
      <c r="AJ18" s="18">
        <v>502.86244085610946</v>
      </c>
      <c r="AK18" s="18">
        <v>20.309417724609375</v>
      </c>
      <c r="AL18" s="18">
        <v>447.4454667621353</v>
      </c>
      <c r="AM18" s="18">
        <v>10.564805030822754</v>
      </c>
      <c r="AN18" s="18">
        <v>418.3123719605157</v>
      </c>
      <c r="AO18" s="18">
        <v>7.671553134918213</v>
      </c>
      <c r="AP18" s="18">
        <v>287.7945014799814</v>
      </c>
      <c r="AQ18" s="18">
        <v>5.9790191650390625</v>
      </c>
      <c r="AR18" s="18">
        <v>227.06875851648184</v>
      </c>
      <c r="AS18" s="18">
        <v>22.2763671875</v>
      </c>
      <c r="AT18" s="18">
        <v>741.4720733347602</v>
      </c>
      <c r="AU18" s="18">
        <v>15.352084159851074</v>
      </c>
      <c r="AV18" s="18">
        <v>471.91560997189595</v>
      </c>
      <c r="AW18" s="18">
        <v>14.272354125976562</v>
      </c>
      <c r="AX18" s="18">
        <v>428.65432194586447</v>
      </c>
      <c r="AY18" s="18">
        <v>12.680185317993164</v>
      </c>
      <c r="AZ18" s="18">
        <v>353.4967067960336</v>
      </c>
      <c r="BA18" s="18">
        <v>10.804110527038574</v>
      </c>
      <c r="BB18" s="18">
        <v>314.3857283813332</v>
      </c>
    </row>
    <row r="19" spans="3:54" ht="12.75">
      <c r="C19" s="20"/>
      <c r="E19" s="22">
        <v>18.106000900268555</v>
      </c>
      <c r="F19" s="23">
        <v>2531.2499329447746</v>
      </c>
      <c r="G19" s="22">
        <v>16.811742782592773</v>
      </c>
      <c r="H19" s="23">
        <v>2272.499939799309</v>
      </c>
      <c r="I19" s="18">
        <v>16.06362533569336</v>
      </c>
      <c r="J19" s="18">
        <v>2096.249944468339</v>
      </c>
      <c r="K19" s="18">
        <v>9.008142471313477</v>
      </c>
      <c r="L19" s="18">
        <v>1002.0052118241888</v>
      </c>
      <c r="M19" s="18">
        <v>9.008142471313477</v>
      </c>
      <c r="N19" s="18">
        <v>1002.0052118241888</v>
      </c>
      <c r="O19" s="18">
        <v>7.8271636962890625</v>
      </c>
      <c r="P19" s="18">
        <v>640.8989484048104</v>
      </c>
      <c r="Q19" s="18">
        <v>5.819872856140137</v>
      </c>
      <c r="R19" s="18">
        <v>484.87971661429395</v>
      </c>
      <c r="S19" s="18">
        <v>11.219976425170898</v>
      </c>
      <c r="T19" s="18">
        <v>365.75992351566896</v>
      </c>
      <c r="U19" s="18">
        <v>34.461551666259766</v>
      </c>
      <c r="V19" s="18">
        <v>1033.0746713779718</v>
      </c>
      <c r="W19" s="18">
        <v>27.953710556030273</v>
      </c>
      <c r="X19" s="18">
        <v>817.9787954350762</v>
      </c>
      <c r="Y19" s="18">
        <v>22.48133087158203</v>
      </c>
      <c r="Z19" s="18">
        <v>636.2645413305733</v>
      </c>
      <c r="AA19" s="18">
        <v>20.182926177978516</v>
      </c>
      <c r="AB19" s="18">
        <v>566.1128942538979</v>
      </c>
      <c r="AC19" s="18">
        <v>18.610620498657227</v>
      </c>
      <c r="AD19" s="18">
        <v>511.24297008646215</v>
      </c>
      <c r="AE19" s="18">
        <v>16.056398391723633</v>
      </c>
      <c r="AF19" s="18">
        <v>419.68311443112503</v>
      </c>
      <c r="AG19" s="18">
        <v>14.26520824432373</v>
      </c>
      <c r="AH19" s="18">
        <v>346.0136438641278</v>
      </c>
      <c r="AI19" s="18">
        <v>25.43429183959961</v>
      </c>
      <c r="AJ19" s="18">
        <v>492.4572385321746</v>
      </c>
      <c r="AK19" s="18">
        <v>22.848094940185547</v>
      </c>
      <c r="AL19" s="18">
        <v>438.1583483972035</v>
      </c>
      <c r="AM19" s="18">
        <v>11.885405540466309</v>
      </c>
      <c r="AN19" s="18">
        <v>409.2030124659264</v>
      </c>
      <c r="AO19" s="18">
        <v>8.630496978759766</v>
      </c>
      <c r="AP19" s="18">
        <v>281.3616291809712</v>
      </c>
      <c r="AQ19" s="18">
        <v>6.726396560668945</v>
      </c>
      <c r="AR19" s="18">
        <v>221.79636221929874</v>
      </c>
      <c r="AS19" s="18">
        <v>25.0609130859375</v>
      </c>
      <c r="AT19" s="18">
        <v>726.1827347452707</v>
      </c>
      <c r="AU19" s="18">
        <v>17.271095275878906</v>
      </c>
      <c r="AV19" s="18">
        <v>462.08930509507894</v>
      </c>
      <c r="AW19" s="18">
        <v>16.056398391723633</v>
      </c>
      <c r="AX19" s="18">
        <v>419.6831255489311</v>
      </c>
      <c r="AY19" s="18">
        <v>14.26520824432373</v>
      </c>
      <c r="AZ19" s="18">
        <v>346.0136530303593</v>
      </c>
      <c r="BA19" s="18">
        <v>12.154624938964844</v>
      </c>
      <c r="BB19" s="18">
        <v>307.68691368721886</v>
      </c>
    </row>
    <row r="20" spans="3:54" ht="12.75">
      <c r="C20" s="20"/>
      <c r="E20" s="22">
        <v>20.117778778076172</v>
      </c>
      <c r="F20" s="23">
        <v>2531.2499329447746</v>
      </c>
      <c r="G20" s="22">
        <v>18.67971420288086</v>
      </c>
      <c r="H20" s="23">
        <v>2272.499939799309</v>
      </c>
      <c r="I20" s="18">
        <v>17.848472595214844</v>
      </c>
      <c r="J20" s="18">
        <v>2096.249944468339</v>
      </c>
      <c r="K20" s="18">
        <v>10.009047508239746</v>
      </c>
      <c r="L20" s="18">
        <v>977.7320085879229</v>
      </c>
      <c r="M20" s="18">
        <v>10.009047508239746</v>
      </c>
      <c r="N20" s="18">
        <v>977.7320085879229</v>
      </c>
      <c r="O20" s="18">
        <v>8.696847915649414</v>
      </c>
      <c r="P20" s="18">
        <v>624.6354176930056</v>
      </c>
      <c r="Q20" s="18">
        <v>6.466525077819824</v>
      </c>
      <c r="R20" s="18">
        <v>472.163383805805</v>
      </c>
      <c r="S20" s="18">
        <v>12.466639518737793</v>
      </c>
      <c r="T20" s="18">
        <v>357.6272064566735</v>
      </c>
      <c r="U20" s="18">
        <v>38.290611267089844</v>
      </c>
      <c r="V20" s="18">
        <v>1010.8860796839391</v>
      </c>
      <c r="W20" s="18">
        <v>31.05967903137207</v>
      </c>
      <c r="X20" s="18">
        <v>800.6170751573169</v>
      </c>
      <c r="Y20" s="18">
        <v>24.97925567626953</v>
      </c>
      <c r="Z20" s="18">
        <v>622.876858571674</v>
      </c>
      <c r="AA20" s="18">
        <v>22.425474166870117</v>
      </c>
      <c r="AB20" s="18">
        <v>554.1935394573279</v>
      </c>
      <c r="AC20" s="18">
        <v>20.678466796875</v>
      </c>
      <c r="AD20" s="18">
        <v>500.49361389944085</v>
      </c>
      <c r="AE20" s="18">
        <v>17.840442657470703</v>
      </c>
      <c r="AF20" s="18">
        <v>410.71192466600564</v>
      </c>
      <c r="AG20" s="18">
        <v>15.850231170654297</v>
      </c>
      <c r="AH20" s="18">
        <v>338.5305842934925</v>
      </c>
      <c r="AI20" s="18">
        <v>28.260324478149414</v>
      </c>
      <c r="AJ20" s="18">
        <v>482.05202684465223</v>
      </c>
      <c r="AK20" s="18">
        <v>25.38677215576172</v>
      </c>
      <c r="AL20" s="18">
        <v>428.87122072885387</v>
      </c>
      <c r="AM20" s="18">
        <v>13.206006050109863</v>
      </c>
      <c r="AN20" s="18">
        <v>400.0936442002098</v>
      </c>
      <c r="AO20" s="18">
        <v>9.589441299438477</v>
      </c>
      <c r="AP20" s="18">
        <v>274.92875261694513</v>
      </c>
      <c r="AQ20" s="18">
        <v>7.473773956298828</v>
      </c>
      <c r="AR20" s="18">
        <v>216.52396592211574</v>
      </c>
      <c r="AS20" s="18">
        <v>27.845458984375</v>
      </c>
      <c r="AT20" s="18">
        <v>710.8933961557811</v>
      </c>
      <c r="AU20" s="18">
        <v>19.190105438232422</v>
      </c>
      <c r="AV20" s="18">
        <v>452.263006729319</v>
      </c>
      <c r="AW20" s="18">
        <v>17.840442657470703</v>
      </c>
      <c r="AX20" s="18">
        <v>410.7119355461563</v>
      </c>
      <c r="AY20" s="18">
        <v>15.850231170654297</v>
      </c>
      <c r="AZ20" s="18">
        <v>338.53059326149065</v>
      </c>
      <c r="BA20" s="18">
        <v>13.505138397216797</v>
      </c>
      <c r="BB20" s="18">
        <v>300.988105300317</v>
      </c>
    </row>
    <row r="21" spans="3:54" ht="12.75">
      <c r="C21" s="20"/>
      <c r="E21" s="22">
        <v>22.12955665588379</v>
      </c>
      <c r="F21" s="23">
        <v>2531.2499329447746</v>
      </c>
      <c r="G21" s="22">
        <v>20.547687530517578</v>
      </c>
      <c r="H21" s="23">
        <v>2272.499939799309</v>
      </c>
      <c r="I21" s="18">
        <v>19.63332176208496</v>
      </c>
      <c r="J21" s="18">
        <v>2096.249944468339</v>
      </c>
      <c r="K21" s="18">
        <v>11.0099515914917</v>
      </c>
      <c r="L21" s="18">
        <v>953.4588207701947</v>
      </c>
      <c r="M21" s="18">
        <v>11.0099515914917</v>
      </c>
      <c r="N21" s="18">
        <v>953.4588207701947</v>
      </c>
      <c r="O21" s="18">
        <v>9.566533088684082</v>
      </c>
      <c r="P21" s="18">
        <v>608.3718632022841</v>
      </c>
      <c r="Q21" s="18">
        <v>7.11317777633667</v>
      </c>
      <c r="R21" s="18">
        <v>459.4470384947275</v>
      </c>
      <c r="S21" s="18">
        <v>13.713303565979004</v>
      </c>
      <c r="T21" s="18">
        <v>349.4944811025084</v>
      </c>
      <c r="U21" s="18">
        <v>42.11967468261719</v>
      </c>
      <c r="V21" s="18">
        <v>988.6974585160767</v>
      </c>
      <c r="W21" s="18">
        <v>34.165645599365234</v>
      </c>
      <c r="X21" s="18">
        <v>783.2553833107024</v>
      </c>
      <c r="Y21" s="18">
        <v>27.477182388305664</v>
      </c>
      <c r="Z21" s="18">
        <v>609.4891621828057</v>
      </c>
      <c r="AA21" s="18">
        <v>24.668020248413086</v>
      </c>
      <c r="AB21" s="18">
        <v>542.274191419252</v>
      </c>
      <c r="AC21" s="18">
        <v>22.746315002441406</v>
      </c>
      <c r="AD21" s="18">
        <v>489.74424449236784</v>
      </c>
      <c r="AE21" s="18">
        <v>19.624486923217773</v>
      </c>
      <c r="AF21" s="18">
        <v>401.74073490088625</v>
      </c>
      <c r="AG21" s="18">
        <v>17.43525505065918</v>
      </c>
      <c r="AH21" s="18">
        <v>331.0475247228573</v>
      </c>
      <c r="AI21" s="18">
        <v>31.08635711669922</v>
      </c>
      <c r="AJ21" s="18">
        <v>471.64682452071736</v>
      </c>
      <c r="AK21" s="18">
        <v>27.92544937133789</v>
      </c>
      <c r="AL21" s="18">
        <v>419.58409306050413</v>
      </c>
      <c r="AM21" s="18">
        <v>14.526606559753418</v>
      </c>
      <c r="AN21" s="18">
        <v>390.98428470562055</v>
      </c>
      <c r="AO21" s="18">
        <v>10.548385620117188</v>
      </c>
      <c r="AP21" s="18">
        <v>268.4958760529191</v>
      </c>
      <c r="AQ21" s="18">
        <v>8.221151351928711</v>
      </c>
      <c r="AR21" s="18">
        <v>211.25156962493264</v>
      </c>
      <c r="AS21" s="18">
        <v>30.630006790161133</v>
      </c>
      <c r="AT21" s="18">
        <v>695.6040436025072</v>
      </c>
      <c r="AU21" s="18">
        <v>21.109115600585938</v>
      </c>
      <c r="AV21" s="18">
        <v>442.43670836355903</v>
      </c>
      <c r="AW21" s="18">
        <v>19.624486923217773</v>
      </c>
      <c r="AX21" s="18">
        <v>401.74074554338154</v>
      </c>
      <c r="AY21" s="18">
        <v>17.43525505065918</v>
      </c>
      <c r="AZ21" s="18">
        <v>331.04753349262205</v>
      </c>
      <c r="BA21" s="18">
        <v>14.855652809143066</v>
      </c>
      <c r="BB21" s="18">
        <v>294.2892906062027</v>
      </c>
    </row>
    <row r="22" spans="3:54" ht="12.75">
      <c r="C22" s="20"/>
      <c r="E22" s="22">
        <v>24.141334533691406</v>
      </c>
      <c r="F22" s="23">
        <v>2531.2499329447746</v>
      </c>
      <c r="G22" s="22">
        <v>22.415658950805664</v>
      </c>
      <c r="H22" s="23">
        <v>2272.499939799309</v>
      </c>
      <c r="I22" s="18">
        <v>21.418169021606445</v>
      </c>
      <c r="J22" s="18">
        <v>2096.249944468339</v>
      </c>
      <c r="K22" s="18">
        <v>12.010856628417969</v>
      </c>
      <c r="L22" s="18">
        <v>929.1856021153911</v>
      </c>
      <c r="M22" s="18">
        <v>12.010856628417969</v>
      </c>
      <c r="N22" s="18">
        <v>929.1856021153911</v>
      </c>
      <c r="O22" s="18">
        <v>10.43621826171875</v>
      </c>
      <c r="P22" s="18">
        <v>592.108320601021</v>
      </c>
      <c r="Q22" s="18">
        <v>7.759829998016357</v>
      </c>
      <c r="R22" s="18">
        <v>446.7307056862386</v>
      </c>
      <c r="S22" s="18">
        <v>14.959967613220215</v>
      </c>
      <c r="T22" s="18">
        <v>341.361764043513</v>
      </c>
      <c r="U22" s="18">
        <v>45.948734283447266</v>
      </c>
      <c r="V22" s="18">
        <v>966.5088520851293</v>
      </c>
      <c r="W22" s="18">
        <v>37.27161407470703</v>
      </c>
      <c r="X22" s="18">
        <v>765.8936630329431</v>
      </c>
      <c r="Y22" s="18">
        <v>29.975107192993164</v>
      </c>
      <c r="Z22" s="18">
        <v>596.1014794239063</v>
      </c>
      <c r="AA22" s="18">
        <v>26.910568237304688</v>
      </c>
      <c r="AB22" s="18">
        <v>530.3548298641878</v>
      </c>
      <c r="AC22" s="18">
        <v>24.81416130065918</v>
      </c>
      <c r="AD22" s="18">
        <v>478.9948883053466</v>
      </c>
      <c r="AE22" s="18">
        <v>21.408531188964844</v>
      </c>
      <c r="AF22" s="18">
        <v>392.7695387416084</v>
      </c>
      <c r="AG22" s="18">
        <v>19.02027702331543</v>
      </c>
      <c r="AH22" s="18">
        <v>323.56447115541624</v>
      </c>
      <c r="AI22" s="18">
        <v>33.91238784790039</v>
      </c>
      <c r="AJ22" s="18">
        <v>461.2416221967825</v>
      </c>
      <c r="AK22" s="18">
        <v>30.464126586914062</v>
      </c>
      <c r="AL22" s="18">
        <v>410.2969746955724</v>
      </c>
      <c r="AM22" s="18">
        <v>15.847207069396973</v>
      </c>
      <c r="AN22" s="18">
        <v>381.874916439904</v>
      </c>
      <c r="AO22" s="18">
        <v>11.507329940795898</v>
      </c>
      <c r="AP22" s="18">
        <v>262.0630037539089</v>
      </c>
      <c r="AQ22" s="18">
        <v>8.968528747558594</v>
      </c>
      <c r="AR22" s="18">
        <v>205.97917332774958</v>
      </c>
      <c r="AS22" s="18">
        <v>33.41455078125</v>
      </c>
      <c r="AT22" s="18">
        <v>680.3147189768019</v>
      </c>
      <c r="AU22" s="18">
        <v>23.028127670288086</v>
      </c>
      <c r="AV22" s="18">
        <v>432.6104034867421</v>
      </c>
      <c r="AW22" s="18">
        <v>21.408531188964844</v>
      </c>
      <c r="AX22" s="18">
        <v>392.7695491464481</v>
      </c>
      <c r="AY22" s="18">
        <v>19.02027702331543</v>
      </c>
      <c r="AZ22" s="18">
        <v>323.56447972694775</v>
      </c>
      <c r="BA22" s="18">
        <v>16.206167221069336</v>
      </c>
      <c r="BB22" s="18">
        <v>287.59048221930084</v>
      </c>
    </row>
    <row r="23" spans="3:54" ht="12.75">
      <c r="C23" s="20"/>
      <c r="E23" s="22">
        <v>26.153112411499023</v>
      </c>
      <c r="F23" s="23">
        <v>2531.2499329447746</v>
      </c>
      <c r="G23" s="22">
        <v>24.28363037109375</v>
      </c>
      <c r="H23" s="23">
        <v>2272.499939799309</v>
      </c>
      <c r="I23" s="18">
        <v>23.20301628112793</v>
      </c>
      <c r="J23" s="18">
        <v>2096.249944468339</v>
      </c>
      <c r="K23" s="18">
        <v>13.011761665344238</v>
      </c>
      <c r="L23" s="18">
        <v>904.9123834605878</v>
      </c>
      <c r="M23" s="18">
        <v>13.011761665344238</v>
      </c>
      <c r="N23" s="18">
        <v>904.9123834605878</v>
      </c>
      <c r="O23" s="18">
        <v>11.305902481079102</v>
      </c>
      <c r="P23" s="18">
        <v>575.8447779997578</v>
      </c>
      <c r="Q23" s="18">
        <v>8.406482696533203</v>
      </c>
      <c r="R23" s="18">
        <v>434.01436037516106</v>
      </c>
      <c r="S23" s="18">
        <v>16.206632614135742</v>
      </c>
      <c r="T23" s="18">
        <v>333.229038689348</v>
      </c>
      <c r="U23" s="18">
        <v>49.77779769897461</v>
      </c>
      <c r="V23" s="18">
        <v>944.3202456541819</v>
      </c>
      <c r="W23" s="18">
        <v>40.37758255004883</v>
      </c>
      <c r="X23" s="18">
        <v>748.5319427551838</v>
      </c>
      <c r="Y23" s="18">
        <v>32.4730339050293</v>
      </c>
      <c r="Z23" s="18">
        <v>582.7137966650072</v>
      </c>
      <c r="AA23" s="18">
        <v>29.15311622619629</v>
      </c>
      <c r="AB23" s="18">
        <v>518.4354683091234</v>
      </c>
      <c r="AC23" s="18">
        <v>26.882007598876953</v>
      </c>
      <c r="AD23" s="18">
        <v>468.2455188982736</v>
      </c>
      <c r="AE23" s="18">
        <v>23.192575454711914</v>
      </c>
      <c r="AF23" s="18">
        <v>383.7983425823305</v>
      </c>
      <c r="AG23" s="18">
        <v>20.605300903320312</v>
      </c>
      <c r="AH23" s="18">
        <v>316.0814055815868</v>
      </c>
      <c r="AI23" s="18">
        <v>36.73842239379883</v>
      </c>
      <c r="AJ23" s="18">
        <v>450.83641050926013</v>
      </c>
      <c r="AK23" s="18">
        <v>33.002803802490234</v>
      </c>
      <c r="AL23" s="18">
        <v>401.0098563306406</v>
      </c>
      <c r="AM23" s="18">
        <v>17.167808532714844</v>
      </c>
      <c r="AN23" s="18">
        <v>372.76554817418736</v>
      </c>
      <c r="AO23" s="18">
        <v>12.466273307800293</v>
      </c>
      <c r="AP23" s="18">
        <v>255.6301314548987</v>
      </c>
      <c r="AQ23" s="18">
        <v>9.715906143188477</v>
      </c>
      <c r="AR23" s="18">
        <v>200.70677703056654</v>
      </c>
      <c r="AS23" s="18">
        <v>36.1990966796875</v>
      </c>
      <c r="AT23" s="18">
        <v>665.0253803873123</v>
      </c>
      <c r="AU23" s="18">
        <v>24.9471378326416</v>
      </c>
      <c r="AV23" s="18">
        <v>422.78409860992514</v>
      </c>
      <c r="AW23" s="18">
        <v>23.192575454711914</v>
      </c>
      <c r="AX23" s="18">
        <v>383.7983527495148</v>
      </c>
      <c r="AY23" s="18">
        <v>20.605300903320312</v>
      </c>
      <c r="AZ23" s="18">
        <v>316.08141395488474</v>
      </c>
      <c r="BA23" s="18">
        <v>17.55668067932129</v>
      </c>
      <c r="BB23" s="18">
        <v>280.8916675251865</v>
      </c>
    </row>
    <row r="24" spans="3:54" ht="12.75">
      <c r="C24" s="20"/>
      <c r="E24" s="22">
        <v>28.16489028930664</v>
      </c>
      <c r="F24" s="23">
        <v>2531.2499329447746</v>
      </c>
      <c r="G24" s="22">
        <v>26.151601791381836</v>
      </c>
      <c r="H24" s="23">
        <v>2272.499939799309</v>
      </c>
      <c r="I24" s="18">
        <v>24.987863540649414</v>
      </c>
      <c r="J24" s="18">
        <v>2096.249944468339</v>
      </c>
      <c r="K24" s="18">
        <v>14.012665748596191</v>
      </c>
      <c r="L24" s="18">
        <v>880.6391956428595</v>
      </c>
      <c r="M24" s="18">
        <v>14.012665748596191</v>
      </c>
      <c r="N24" s="18">
        <v>880.6391956428595</v>
      </c>
      <c r="O24" s="18">
        <v>12.17558765411377</v>
      </c>
      <c r="P24" s="18">
        <v>559.5812353984946</v>
      </c>
      <c r="Q24" s="18">
        <v>9.05313491821289</v>
      </c>
      <c r="R24" s="18">
        <v>421.29802756667215</v>
      </c>
      <c r="S24" s="18">
        <v>17.453296661376953</v>
      </c>
      <c r="T24" s="18">
        <v>325.09631333518286</v>
      </c>
      <c r="U24" s="18">
        <v>53.60685729980469</v>
      </c>
      <c r="V24" s="18">
        <v>922.1316392232344</v>
      </c>
      <c r="W24" s="18">
        <v>43.483551025390625</v>
      </c>
      <c r="X24" s="18">
        <v>731.1702366929968</v>
      </c>
      <c r="Y24" s="18">
        <v>34.9709587097168</v>
      </c>
      <c r="Z24" s="18">
        <v>569.3261139061079</v>
      </c>
      <c r="AA24" s="18">
        <v>31.39566421508789</v>
      </c>
      <c r="AB24" s="18">
        <v>506.51610675405914</v>
      </c>
      <c r="AC24" s="18">
        <v>28.949853897094727</v>
      </c>
      <c r="AD24" s="18">
        <v>457.4961627112523</v>
      </c>
      <c r="AE24" s="18">
        <v>24.976619720458984</v>
      </c>
      <c r="AF24" s="18">
        <v>374.82715921136963</v>
      </c>
      <c r="AG24" s="18">
        <v>22.190324783325195</v>
      </c>
      <c r="AH24" s="18">
        <v>308.5983400077573</v>
      </c>
      <c r="AI24" s="18">
        <v>39.564453125</v>
      </c>
      <c r="AJ24" s="18">
        <v>440.43121754891274</v>
      </c>
      <c r="AK24" s="18">
        <v>35.541481018066406</v>
      </c>
      <c r="AL24" s="18">
        <v>391.72272866229093</v>
      </c>
      <c r="AM24" s="18">
        <v>18.4884090423584</v>
      </c>
      <c r="AN24" s="18">
        <v>363.656188679598</v>
      </c>
      <c r="AO24" s="18">
        <v>13.425217628479004</v>
      </c>
      <c r="AP24" s="18">
        <v>249.19725062585673</v>
      </c>
      <c r="AQ24" s="18">
        <v>10.46328353881836</v>
      </c>
      <c r="AR24" s="18">
        <v>195.43438073338345</v>
      </c>
      <c r="AS24" s="18">
        <v>38.983642578125</v>
      </c>
      <c r="AT24" s="18">
        <v>649.7360417978228</v>
      </c>
      <c r="AU24" s="18">
        <v>26.866147994995117</v>
      </c>
      <c r="AV24" s="18">
        <v>412.9578067552222</v>
      </c>
      <c r="AW24" s="18">
        <v>24.976619720458984</v>
      </c>
      <c r="AX24" s="18">
        <v>374.82716914089866</v>
      </c>
      <c r="AY24" s="18">
        <v>22.190324783325195</v>
      </c>
      <c r="AZ24" s="18">
        <v>308.5983481828218</v>
      </c>
      <c r="BA24" s="18">
        <v>18.907194137573242</v>
      </c>
      <c r="BB24" s="18">
        <v>274.1928654454972</v>
      </c>
    </row>
    <row r="25" spans="3:54" ht="12.75">
      <c r="C25" s="20"/>
      <c r="E25" s="22">
        <v>30.176668167114258</v>
      </c>
      <c r="F25" s="23">
        <v>2531.2499329447746</v>
      </c>
      <c r="G25" s="22">
        <v>28.019573211669922</v>
      </c>
      <c r="H25" s="23">
        <v>2272.499939799309</v>
      </c>
      <c r="I25" s="18">
        <v>26.7727108001709</v>
      </c>
      <c r="J25" s="18">
        <v>2096.249944468339</v>
      </c>
      <c r="K25" s="18">
        <v>15.013570785522461</v>
      </c>
      <c r="L25" s="18">
        <v>856.3660078251311</v>
      </c>
      <c r="M25" s="18">
        <v>15.013570785522461</v>
      </c>
      <c r="N25" s="18">
        <v>856.3660078251311</v>
      </c>
      <c r="O25" s="18">
        <v>13.045272827148438</v>
      </c>
      <c r="P25" s="18">
        <v>543.3176927972314</v>
      </c>
      <c r="Q25" s="18">
        <v>9.699788093566895</v>
      </c>
      <c r="R25" s="18">
        <v>408.58166975300605</v>
      </c>
      <c r="S25" s="18">
        <v>18.699960708618164</v>
      </c>
      <c r="T25" s="18">
        <v>316.96358798101784</v>
      </c>
      <c r="U25" s="18">
        <v>57.43592071533203</v>
      </c>
      <c r="V25" s="18">
        <v>899.943003318457</v>
      </c>
      <c r="W25" s="18">
        <v>46.58951950073242</v>
      </c>
      <c r="X25" s="18">
        <v>713.8085306308097</v>
      </c>
      <c r="Y25" s="18">
        <v>37.4688835144043</v>
      </c>
      <c r="Z25" s="18">
        <v>555.9384311472086</v>
      </c>
      <c r="AA25" s="18">
        <v>33.63821029663086</v>
      </c>
      <c r="AB25" s="18">
        <v>494.5967722329718</v>
      </c>
      <c r="AC25" s="18">
        <v>31.017702102661133</v>
      </c>
      <c r="AD25" s="18">
        <v>446.74679330417933</v>
      </c>
      <c r="AE25" s="18">
        <v>26.760663986206055</v>
      </c>
      <c r="AF25" s="18">
        <v>365.8559630520918</v>
      </c>
      <c r="AG25" s="18">
        <v>23.775346755981445</v>
      </c>
      <c r="AH25" s="18">
        <v>301.1152864403163</v>
      </c>
      <c r="AI25" s="18">
        <v>42.39048767089844</v>
      </c>
      <c r="AJ25" s="18">
        <v>430.0260058613904</v>
      </c>
      <c r="AK25" s="18">
        <v>38.08015823364258</v>
      </c>
      <c r="AL25" s="18">
        <v>382.4356009939412</v>
      </c>
      <c r="AM25" s="18">
        <v>19.809009552001953</v>
      </c>
      <c r="AN25" s="18">
        <v>354.54682041388145</v>
      </c>
      <c r="AO25" s="18">
        <v>14.384161949157715</v>
      </c>
      <c r="AP25" s="18">
        <v>242.76437832684655</v>
      </c>
      <c r="AQ25" s="18">
        <v>11.210660934448242</v>
      </c>
      <c r="AR25" s="18">
        <v>190.1619889213498</v>
      </c>
      <c r="AS25" s="18">
        <v>41.7681884765625</v>
      </c>
      <c r="AT25" s="18">
        <v>634.4467032083332</v>
      </c>
      <c r="AU25" s="18">
        <v>28.785158157348633</v>
      </c>
      <c r="AV25" s="18">
        <v>403.13150187840523</v>
      </c>
      <c r="AW25" s="18">
        <v>26.760663986206055</v>
      </c>
      <c r="AX25" s="18">
        <v>365.85597274396525</v>
      </c>
      <c r="AY25" s="18">
        <v>23.775346755981445</v>
      </c>
      <c r="AZ25" s="18">
        <v>301.1152944171475</v>
      </c>
      <c r="BA25" s="18">
        <v>20.257707595825195</v>
      </c>
      <c r="BB25" s="18">
        <v>267.4940507513828</v>
      </c>
    </row>
    <row r="26" spans="3:54" ht="12.75">
      <c r="C26" s="20"/>
      <c r="E26" s="22">
        <v>32.188446044921875</v>
      </c>
      <c r="F26" s="23">
        <v>2531.2499329447746</v>
      </c>
      <c r="G26" s="22">
        <v>29.887544631958008</v>
      </c>
      <c r="H26" s="23">
        <v>2272.499939799309</v>
      </c>
      <c r="I26" s="18">
        <v>28.557558059692383</v>
      </c>
      <c r="J26" s="18">
        <v>2096.249944468339</v>
      </c>
      <c r="K26" s="18">
        <v>16.014474868774414</v>
      </c>
      <c r="L26" s="18">
        <v>832.0927891703278</v>
      </c>
      <c r="M26" s="18">
        <v>16.014474868774414</v>
      </c>
      <c r="N26" s="18">
        <v>832.0927891703278</v>
      </c>
      <c r="O26" s="18">
        <v>13.914957046508789</v>
      </c>
      <c r="P26" s="18">
        <v>527.0541501959683</v>
      </c>
      <c r="Q26" s="18">
        <v>10.346440315246582</v>
      </c>
      <c r="R26" s="18">
        <v>395.8653369445172</v>
      </c>
      <c r="S26" s="18">
        <v>19.946624755859375</v>
      </c>
      <c r="T26" s="18">
        <v>308.8308709220224</v>
      </c>
      <c r="U26" s="18">
        <v>61.26498031616211</v>
      </c>
      <c r="V26" s="18">
        <v>877.7544263613394</v>
      </c>
      <c r="W26" s="18">
        <v>49.69548416137695</v>
      </c>
      <c r="X26" s="18">
        <v>696.4468245686229</v>
      </c>
      <c r="Y26" s="18">
        <v>39.9668083190918</v>
      </c>
      <c r="Z26" s="18">
        <v>542.5507483883092</v>
      </c>
      <c r="AA26" s="18">
        <v>35.88075637817383</v>
      </c>
      <c r="AB26" s="18">
        <v>482.6774106779075</v>
      </c>
      <c r="AC26" s="18">
        <v>33.085548400878906</v>
      </c>
      <c r="AD26" s="18">
        <v>435.997437117158</v>
      </c>
      <c r="AE26" s="18">
        <v>28.544708251953125</v>
      </c>
      <c r="AF26" s="18">
        <v>356.88476689281396</v>
      </c>
      <c r="AG26" s="18">
        <v>25.360370635986328</v>
      </c>
      <c r="AH26" s="18">
        <v>293.6322208664869</v>
      </c>
      <c r="AI26" s="18">
        <v>45.21651840209961</v>
      </c>
      <c r="AJ26" s="18">
        <v>419.620812901043</v>
      </c>
      <c r="AK26" s="18">
        <v>40.61883544921875</v>
      </c>
      <c r="AL26" s="18">
        <v>373.1484826290095</v>
      </c>
      <c r="AM26" s="18">
        <v>21.129610061645508</v>
      </c>
      <c r="AN26" s="18">
        <v>345.43745214816494</v>
      </c>
      <c r="AO26" s="18">
        <v>15.343106269836426</v>
      </c>
      <c r="AP26" s="18">
        <v>236.33149749780455</v>
      </c>
      <c r="AQ26" s="18">
        <v>11.958038330078125</v>
      </c>
      <c r="AR26" s="18">
        <v>184.88958813901738</v>
      </c>
      <c r="AS26" s="18">
        <v>44.552734375</v>
      </c>
      <c r="AT26" s="18">
        <v>619.1573646188436</v>
      </c>
      <c r="AU26" s="18">
        <v>30.70416831970215</v>
      </c>
      <c r="AV26" s="18">
        <v>393.3052100237022</v>
      </c>
      <c r="AW26" s="18">
        <v>28.544708251953125</v>
      </c>
      <c r="AX26" s="18">
        <v>356.88477634703185</v>
      </c>
      <c r="AY26" s="18">
        <v>25.360370635986328</v>
      </c>
      <c r="AZ26" s="18">
        <v>293.6322286450845</v>
      </c>
      <c r="BA26" s="18">
        <v>21.60822105407715</v>
      </c>
      <c r="BB26" s="18">
        <v>260.7952486716935</v>
      </c>
    </row>
    <row r="27" spans="3:54" ht="12.75">
      <c r="C27" s="20"/>
      <c r="E27" s="22">
        <v>34.200225830078125</v>
      </c>
      <c r="F27" s="23">
        <v>2531.2499329447746</v>
      </c>
      <c r="G27" s="22">
        <v>31.755516052246094</v>
      </c>
      <c r="H27" s="23">
        <v>2272.499939799309</v>
      </c>
      <c r="I27" s="18">
        <v>30.342405319213867</v>
      </c>
      <c r="J27" s="18">
        <v>2096.249944468339</v>
      </c>
      <c r="K27" s="18">
        <v>17.015380859375</v>
      </c>
      <c r="L27" s="18">
        <v>807.8195705155242</v>
      </c>
      <c r="M27" s="18">
        <v>17.015380859375</v>
      </c>
      <c r="N27" s="18">
        <v>807.8195705155242</v>
      </c>
      <c r="O27" s="18">
        <v>14.784642219543457</v>
      </c>
      <c r="P27" s="18">
        <v>510.79060759470525</v>
      </c>
      <c r="Q27" s="18">
        <v>10.99309253692627</v>
      </c>
      <c r="R27" s="18">
        <v>383.1490041360283</v>
      </c>
      <c r="S27" s="18">
        <v>21.193288803100586</v>
      </c>
      <c r="T27" s="18">
        <v>300.69815386302696</v>
      </c>
      <c r="U27" s="18">
        <v>65.09403991699219</v>
      </c>
      <c r="V27" s="18">
        <v>855.565819930392</v>
      </c>
      <c r="W27" s="18">
        <v>52.80145263671875</v>
      </c>
      <c r="X27" s="18">
        <v>679.0851185064361</v>
      </c>
      <c r="Y27" s="18">
        <v>42.46473693847656</v>
      </c>
      <c r="Z27" s="18">
        <v>529.1630383694719</v>
      </c>
      <c r="AA27" s="18">
        <v>38.12330627441406</v>
      </c>
      <c r="AB27" s="18">
        <v>470.75804912284326</v>
      </c>
      <c r="AC27" s="18">
        <v>35.15339660644531</v>
      </c>
      <c r="AD27" s="18">
        <v>425.248067710085</v>
      </c>
      <c r="AE27" s="18">
        <v>30.328752517700195</v>
      </c>
      <c r="AF27" s="18">
        <v>347.913570733536</v>
      </c>
      <c r="AG27" s="18">
        <v>26.945392608642578</v>
      </c>
      <c r="AH27" s="18">
        <v>286.14916729904576</v>
      </c>
      <c r="AI27" s="18">
        <v>48.04255294799805</v>
      </c>
      <c r="AJ27" s="18">
        <v>409.2156012135207</v>
      </c>
      <c r="AK27" s="18">
        <v>43.15751266479492</v>
      </c>
      <c r="AL27" s="18">
        <v>363.8613642640777</v>
      </c>
      <c r="AM27" s="18">
        <v>22.450210571289062</v>
      </c>
      <c r="AN27" s="18">
        <v>336.3280926535756</v>
      </c>
      <c r="AO27" s="18">
        <v>16.30204963684082</v>
      </c>
      <c r="AP27" s="18">
        <v>229.89862519879435</v>
      </c>
      <c r="AQ27" s="18">
        <v>12.705415725708008</v>
      </c>
      <c r="AR27" s="18">
        <v>179.61718735668487</v>
      </c>
      <c r="AS27" s="18">
        <v>47.3372802734375</v>
      </c>
      <c r="AT27" s="18">
        <v>603.868026029354</v>
      </c>
      <c r="AU27" s="18">
        <v>32.6231803894043</v>
      </c>
      <c r="AV27" s="18">
        <v>383.47890514688527</v>
      </c>
      <c r="AW27" s="18">
        <v>30.328752517700195</v>
      </c>
      <c r="AX27" s="18">
        <v>347.91357995009844</v>
      </c>
      <c r="AY27" s="18">
        <v>26.945392608642578</v>
      </c>
      <c r="AZ27" s="18">
        <v>286.14917487941017</v>
      </c>
      <c r="BA27" s="18">
        <v>22.958736419677734</v>
      </c>
      <c r="BB27" s="18">
        <v>254.0964339775792</v>
      </c>
    </row>
    <row r="28" spans="3:54" ht="12.75">
      <c r="C28" s="20"/>
      <c r="E28" s="22">
        <v>36.21200180053711</v>
      </c>
      <c r="F28" s="23">
        <v>2531.2499329447746</v>
      </c>
      <c r="G28" s="22">
        <v>33.62348556518555</v>
      </c>
      <c r="H28" s="23">
        <v>2272.499939799309</v>
      </c>
      <c r="I28" s="18">
        <v>32.12725067138672</v>
      </c>
      <c r="J28" s="18">
        <v>2096.249944468339</v>
      </c>
      <c r="K28" s="18">
        <v>18.016284942626953</v>
      </c>
      <c r="L28" s="18">
        <v>783.546382697796</v>
      </c>
      <c r="M28" s="18">
        <v>18.016284942626953</v>
      </c>
      <c r="N28" s="18">
        <v>783.546382697796</v>
      </c>
      <c r="O28" s="18">
        <v>15.654327392578125</v>
      </c>
      <c r="P28" s="18">
        <v>494.52706499344214</v>
      </c>
      <c r="Q28" s="18">
        <v>11.639745712280273</v>
      </c>
      <c r="R28" s="18">
        <v>370.4326713275393</v>
      </c>
      <c r="S28" s="18">
        <v>22.439952850341797</v>
      </c>
      <c r="T28" s="18">
        <v>292.56543680403155</v>
      </c>
      <c r="U28" s="18">
        <v>68.92310333251953</v>
      </c>
      <c r="V28" s="18">
        <v>833.3771840256146</v>
      </c>
      <c r="W28" s="18">
        <v>55.90742111206055</v>
      </c>
      <c r="X28" s="18">
        <v>661.723412444249</v>
      </c>
      <c r="Y28" s="18">
        <v>44.96266174316406</v>
      </c>
      <c r="Z28" s="18">
        <v>515.7753556105725</v>
      </c>
      <c r="AA28" s="18">
        <v>40.36585235595703</v>
      </c>
      <c r="AB28" s="18">
        <v>458.8387010847675</v>
      </c>
      <c r="AC28" s="18">
        <v>37.22124099731445</v>
      </c>
      <c r="AD28" s="18">
        <v>414.4987115230637</v>
      </c>
      <c r="AE28" s="18">
        <v>32.112796783447266</v>
      </c>
      <c r="AF28" s="18">
        <v>338.9423745742582</v>
      </c>
      <c r="AG28" s="18">
        <v>28.53041648864746</v>
      </c>
      <c r="AH28" s="18">
        <v>278.6661137316047</v>
      </c>
      <c r="AI28" s="18">
        <v>50.86858367919922</v>
      </c>
      <c r="AJ28" s="18">
        <v>398.81040825317325</v>
      </c>
      <c r="AK28" s="18">
        <v>45.696189880371094</v>
      </c>
      <c r="AL28" s="18">
        <v>354.574245899146</v>
      </c>
      <c r="AM28" s="18">
        <v>23.770811080932617</v>
      </c>
      <c r="AN28" s="18">
        <v>327.2187331589863</v>
      </c>
      <c r="AO28" s="18">
        <v>17.26099395751953</v>
      </c>
      <c r="AP28" s="18">
        <v>223.46575289978415</v>
      </c>
      <c r="AQ28" s="18">
        <v>13.45279312133789</v>
      </c>
      <c r="AR28" s="18">
        <v>174.34479554465122</v>
      </c>
      <c r="AS28" s="18">
        <v>50.121826171875</v>
      </c>
      <c r="AT28" s="18">
        <v>588.5786874398644</v>
      </c>
      <c r="AU28" s="18">
        <v>34.54219055175781</v>
      </c>
      <c r="AV28" s="18">
        <v>373.6526002700683</v>
      </c>
      <c r="AW28" s="18">
        <v>32.112796783447266</v>
      </c>
      <c r="AX28" s="18">
        <v>338.9423835531651</v>
      </c>
      <c r="AY28" s="18">
        <v>28.53041648864746</v>
      </c>
      <c r="AZ28" s="18">
        <v>278.6661211137359</v>
      </c>
      <c r="BA28" s="18">
        <v>24.309249877929688</v>
      </c>
      <c r="BB28" s="18">
        <v>247.39761928346485</v>
      </c>
    </row>
    <row r="29" spans="3:54" ht="12.75">
      <c r="C29" s="20"/>
      <c r="E29" s="20">
        <v>38.22378158569336</v>
      </c>
      <c r="F29" s="19">
        <v>2531.2499329447746</v>
      </c>
      <c r="G29" s="20">
        <v>35.491458892822266</v>
      </c>
      <c r="H29" s="19">
        <v>2272.499939799309</v>
      </c>
      <c r="I29" s="18">
        <v>33.9120979309082</v>
      </c>
      <c r="J29" s="18">
        <v>2096.249944468339</v>
      </c>
      <c r="K29" s="18">
        <v>19.017189025878906</v>
      </c>
      <c r="L29" s="18">
        <v>759.2731948800678</v>
      </c>
      <c r="M29" s="18">
        <v>19.017189025878906</v>
      </c>
      <c r="N29" s="18">
        <v>759.2731948800678</v>
      </c>
      <c r="O29" s="18">
        <v>16.524011611938477</v>
      </c>
      <c r="P29" s="18">
        <v>478.2635223921789</v>
      </c>
      <c r="Q29" s="18">
        <v>12.286397933959961</v>
      </c>
      <c r="R29" s="18">
        <v>357.71633851905034</v>
      </c>
      <c r="S29" s="18">
        <v>23.686614990234375</v>
      </c>
      <c r="T29" s="18">
        <v>284.43271974503614</v>
      </c>
      <c r="U29" s="18">
        <v>72.75216674804688</v>
      </c>
      <c r="V29" s="18">
        <v>811.1885775946672</v>
      </c>
      <c r="W29" s="18">
        <v>59.013389587402344</v>
      </c>
      <c r="X29" s="18">
        <v>644.3617063820622</v>
      </c>
      <c r="Y29" s="18">
        <v>47.46058654785156</v>
      </c>
      <c r="Z29" s="18">
        <v>502.3876728516733</v>
      </c>
      <c r="AA29" s="18">
        <v>42.6083984375</v>
      </c>
      <c r="AB29" s="18">
        <v>446.9193530466916</v>
      </c>
      <c r="AC29" s="18">
        <v>39.28908920288086</v>
      </c>
      <c r="AD29" s="18">
        <v>403.74935533604236</v>
      </c>
      <c r="AE29" s="18">
        <v>33.89684295654297</v>
      </c>
      <c r="AF29" s="18">
        <v>329.97117841498033</v>
      </c>
      <c r="AG29" s="18">
        <v>30.115440368652344</v>
      </c>
      <c r="AH29" s="18">
        <v>271.18304815777526</v>
      </c>
      <c r="AI29" s="18">
        <v>53.694618225097656</v>
      </c>
      <c r="AJ29" s="18">
        <v>388.4051778384759</v>
      </c>
      <c r="AK29" s="18">
        <v>48.234867095947266</v>
      </c>
      <c r="AL29" s="18">
        <v>345.2871089273783</v>
      </c>
      <c r="AM29" s="18">
        <v>25.091411590576172</v>
      </c>
      <c r="AN29" s="18">
        <v>318.10937366439697</v>
      </c>
      <c r="AO29" s="18">
        <v>18.219938278198242</v>
      </c>
      <c r="AP29" s="18">
        <v>217.03288060077398</v>
      </c>
      <c r="AQ29" s="18">
        <v>14.200170516967773</v>
      </c>
      <c r="AR29" s="18">
        <v>169.07240373261757</v>
      </c>
      <c r="AS29" s="18">
        <v>52.9063720703125</v>
      </c>
      <c r="AT29" s="18">
        <v>573.289348850375</v>
      </c>
      <c r="AU29" s="18">
        <v>36.46120071411133</v>
      </c>
      <c r="AV29" s="18">
        <v>363.82629539325137</v>
      </c>
      <c r="AW29" s="18">
        <v>33.89684295654297</v>
      </c>
      <c r="AX29" s="18">
        <v>329.9711871562316</v>
      </c>
      <c r="AY29" s="18">
        <v>30.115440368652344</v>
      </c>
      <c r="AZ29" s="18">
        <v>271.1830553416729</v>
      </c>
      <c r="BA29" s="18">
        <v>25.65976333618164</v>
      </c>
      <c r="BB29" s="18">
        <v>240.69880458935052</v>
      </c>
    </row>
    <row r="30" spans="3:54" ht="12.75">
      <c r="C30" s="20"/>
      <c r="E30" s="20">
        <v>40.235557556152344</v>
      </c>
      <c r="F30" s="19">
        <v>2531.2499329447746</v>
      </c>
      <c r="G30" s="20">
        <v>37.35942840576172</v>
      </c>
      <c r="H30" s="19">
        <v>2272.499939799309</v>
      </c>
      <c r="I30" s="18">
        <v>35.69694519042969</v>
      </c>
      <c r="J30" s="18">
        <v>2096.249944468339</v>
      </c>
      <c r="K30" s="18">
        <v>20.018095016479492</v>
      </c>
      <c r="L30" s="18">
        <v>734.9999762252643</v>
      </c>
      <c r="M30" s="18">
        <v>20.018095016479492</v>
      </c>
      <c r="N30" s="18">
        <v>734.9999762252643</v>
      </c>
      <c r="O30" s="18">
        <v>17.393695831298828</v>
      </c>
      <c r="P30" s="18">
        <v>462.0000035698326</v>
      </c>
      <c r="Q30" s="18">
        <v>12.933050155639648</v>
      </c>
      <c r="R30" s="18">
        <v>345.00000571056137</v>
      </c>
      <c r="S30" s="18">
        <v>24.933279037475586</v>
      </c>
      <c r="T30" s="18">
        <v>276.3000026860407</v>
      </c>
      <c r="U30" s="18">
        <v>76.58122253417969</v>
      </c>
      <c r="V30" s="18">
        <v>789.0000006375495</v>
      </c>
      <c r="W30" s="18">
        <v>62.11935806274414</v>
      </c>
      <c r="X30" s="18">
        <v>626.9999718887303</v>
      </c>
      <c r="Y30" s="18">
        <v>49.95851135253906</v>
      </c>
      <c r="Z30" s="18">
        <v>488.99999009277394</v>
      </c>
      <c r="AA30" s="18">
        <v>44.850948333740234</v>
      </c>
      <c r="AB30" s="18">
        <v>434.9999914916272</v>
      </c>
      <c r="AC30" s="18">
        <v>41.35693359375</v>
      </c>
      <c r="AD30" s="18">
        <v>392.9999991490211</v>
      </c>
      <c r="AE30" s="18">
        <v>35.680885314941406</v>
      </c>
      <c r="AF30" s="18">
        <v>320.9999950440195</v>
      </c>
      <c r="AG30" s="18">
        <v>31.700462341308594</v>
      </c>
      <c r="AH30" s="18">
        <v>263.6999945903342</v>
      </c>
      <c r="AI30" s="18">
        <v>56.52064895629883</v>
      </c>
      <c r="AJ30" s="18">
        <v>377.99998487812854</v>
      </c>
      <c r="AK30" s="18">
        <v>50.77354431152344</v>
      </c>
      <c r="AL30" s="18">
        <v>335.99999056244656</v>
      </c>
      <c r="AM30" s="18">
        <v>26.412012100219727</v>
      </c>
      <c r="AN30" s="18">
        <v>308.9999966275531</v>
      </c>
      <c r="AO30" s="18">
        <v>19.178882598876953</v>
      </c>
      <c r="AP30" s="18">
        <v>210.599999771732</v>
      </c>
      <c r="AQ30" s="18">
        <v>14.947547912597656</v>
      </c>
      <c r="AR30" s="18">
        <v>163.80000295028512</v>
      </c>
      <c r="AS30" s="18">
        <v>55.69091796875</v>
      </c>
      <c r="AT30" s="18">
        <v>558.0000102608853</v>
      </c>
      <c r="AU30" s="18">
        <v>38.380210876464844</v>
      </c>
      <c r="AV30" s="18">
        <v>354.0000035385484</v>
      </c>
      <c r="AW30" s="18">
        <v>35.680885314941406</v>
      </c>
      <c r="AX30" s="18">
        <v>321.00000354761556</v>
      </c>
      <c r="AY30" s="18">
        <v>31.700462341308594</v>
      </c>
      <c r="AZ30" s="18">
        <v>263.7000015759986</v>
      </c>
      <c r="BA30" s="18">
        <v>27.010276794433594</v>
      </c>
      <c r="BB30" s="18">
        <v>234.00000250966116</v>
      </c>
    </row>
    <row r="31" spans="3:54" ht="12.75">
      <c r="C31" s="20"/>
      <c r="E31" s="20">
        <v>42.247337341308594</v>
      </c>
      <c r="F31" s="19">
        <v>2531.2499329447746</v>
      </c>
      <c r="G31" s="20">
        <v>39.22740173339844</v>
      </c>
      <c r="H31" s="19">
        <v>2272.499939799309</v>
      </c>
      <c r="I31" s="18">
        <v>37.48179244995117</v>
      </c>
      <c r="J31" s="18">
        <v>2096.249944468339</v>
      </c>
      <c r="K31" s="18">
        <v>21.018999099731445</v>
      </c>
      <c r="L31" s="18">
        <v>683.2034804600594</v>
      </c>
      <c r="M31" s="18">
        <v>21.018999099731445</v>
      </c>
      <c r="N31" s="18">
        <v>683.2034804600594</v>
      </c>
      <c r="O31" s="18">
        <v>18.263381958007812</v>
      </c>
      <c r="P31" s="18">
        <v>424.46014974610216</v>
      </c>
      <c r="Q31" s="18">
        <v>13.579702377319336</v>
      </c>
      <c r="R31" s="18">
        <v>316.587512670996</v>
      </c>
      <c r="S31" s="18">
        <v>26.179943084716797</v>
      </c>
      <c r="T31" s="18">
        <v>258.45401326884826</v>
      </c>
      <c r="U31" s="18">
        <v>80.41028594970703</v>
      </c>
      <c r="V31" s="18">
        <v>750.9261641548926</v>
      </c>
      <c r="W31" s="18">
        <v>65.22532653808594</v>
      </c>
      <c r="X31" s="18">
        <v>596.3135461556968</v>
      </c>
      <c r="Y31" s="18">
        <v>52.45643615722656</v>
      </c>
      <c r="Z31" s="18">
        <v>464.3175191588182</v>
      </c>
      <c r="AA31" s="18">
        <v>47.0934944152832</v>
      </c>
      <c r="AB31" s="18">
        <v>412.47826375392054</v>
      </c>
      <c r="AC31" s="18">
        <v>43.424781799316406</v>
      </c>
      <c r="AD31" s="18">
        <v>372.1093342932963</v>
      </c>
      <c r="AE31" s="18">
        <v>37.46493148803711</v>
      </c>
      <c r="AF31" s="18">
        <v>302.7203915810996</v>
      </c>
      <c r="AG31" s="18">
        <v>33.285484313964844</v>
      </c>
      <c r="AH31" s="18">
        <v>247.39027534325362</v>
      </c>
      <c r="AI31" s="18">
        <v>59.3466796875</v>
      </c>
      <c r="AJ31" s="18">
        <v>359.63657199218665</v>
      </c>
      <c r="AK31" s="18">
        <v>53.31222152709961</v>
      </c>
      <c r="AL31" s="18">
        <v>319.53190177371926</v>
      </c>
      <c r="AM31" s="18">
        <v>27.73261260986328</v>
      </c>
      <c r="AN31" s="18">
        <v>289.9694693846152</v>
      </c>
      <c r="AO31" s="18">
        <v>20.137826919555664</v>
      </c>
      <c r="AP31" s="18">
        <v>196.55057552135284</v>
      </c>
      <c r="AQ31" s="18">
        <v>15.694925308227539</v>
      </c>
      <c r="AR31" s="18">
        <v>151.9418916368357</v>
      </c>
      <c r="AS31" s="18">
        <v>58.475467681884766</v>
      </c>
      <c r="AT31" s="18">
        <v>530.3517380884628</v>
      </c>
      <c r="AU31" s="18">
        <v>40.29922103881836</v>
      </c>
      <c r="AV31" s="18">
        <v>334.5647991862383</v>
      </c>
      <c r="AW31" s="18">
        <v>37.46493148803711</v>
      </c>
      <c r="AX31" s="18">
        <v>302.7203996004516</v>
      </c>
      <c r="AY31" s="18">
        <v>33.285484313964844</v>
      </c>
      <c r="AZ31" s="18">
        <v>247.390281896858</v>
      </c>
      <c r="BA31" s="18">
        <v>28.360790252685547</v>
      </c>
      <c r="BB31" s="18">
        <v>219.79562535749088</v>
      </c>
    </row>
    <row r="32" spans="3:54" ht="12.75">
      <c r="C32" s="20"/>
      <c r="E32" s="20">
        <v>44.25911331176758</v>
      </c>
      <c r="F32" s="19">
        <v>2531.2499329447746</v>
      </c>
      <c r="G32" s="20">
        <v>41.095375061035156</v>
      </c>
      <c r="H32" s="19">
        <v>2272.499939799309</v>
      </c>
      <c r="I32" s="18">
        <v>39.26664352416992</v>
      </c>
      <c r="J32" s="18">
        <v>2096.249944468339</v>
      </c>
      <c r="K32" s="18">
        <v>22.0199031829834</v>
      </c>
      <c r="L32" s="18">
        <v>637.9261820008214</v>
      </c>
      <c r="M32" s="18">
        <v>22.0199031829834</v>
      </c>
      <c r="N32" s="18">
        <v>637.9261820008214</v>
      </c>
      <c r="O32" s="18">
        <v>19.133066177368164</v>
      </c>
      <c r="P32" s="18">
        <v>391.8554318759508</v>
      </c>
      <c r="Q32" s="18">
        <v>14.22635555267334</v>
      </c>
      <c r="R32" s="18">
        <v>291.91963660432816</v>
      </c>
      <c r="S32" s="18">
        <v>27.426607131958008</v>
      </c>
      <c r="T32" s="18">
        <v>242.75993718833504</v>
      </c>
      <c r="U32" s="18">
        <v>84.23934936523438</v>
      </c>
      <c r="V32" s="18">
        <v>716.3772519715488</v>
      </c>
      <c r="W32" s="18">
        <v>68.33129119873047</v>
      </c>
      <c r="X32" s="18">
        <v>568.5214260135836</v>
      </c>
      <c r="Y32" s="18">
        <v>54.95436477661133</v>
      </c>
      <c r="Z32" s="18">
        <v>442.0532544108472</v>
      </c>
      <c r="AA32" s="18">
        <v>49.33604049682617</v>
      </c>
      <c r="AB32" s="18">
        <v>392.22774312143054</v>
      </c>
      <c r="AC32" s="18">
        <v>45.49263000488281</v>
      </c>
      <c r="AD32" s="18">
        <v>353.38477421841014</v>
      </c>
      <c r="AE32" s="18">
        <v>39.24897384643555</v>
      </c>
      <c r="AF32" s="18">
        <v>286.4602962312846</v>
      </c>
      <c r="AG32" s="18">
        <v>34.87051010131836</v>
      </c>
      <c r="AH32" s="18">
        <v>232.99595056242202</v>
      </c>
      <c r="AI32" s="18">
        <v>62.17271423339844</v>
      </c>
      <c r="AJ32" s="18">
        <v>342.9884719780758</v>
      </c>
      <c r="AK32" s="18">
        <v>55.85089874267578</v>
      </c>
      <c r="AL32" s="18">
        <v>304.6198868645196</v>
      </c>
      <c r="AM32" s="18">
        <v>29.053213119506836</v>
      </c>
      <c r="AN32" s="18">
        <v>273.16767716977523</v>
      </c>
      <c r="AO32" s="18">
        <v>21.096771240234375</v>
      </c>
      <c r="AP32" s="18">
        <v>184.22509283665164</v>
      </c>
      <c r="AQ32" s="18">
        <v>16.442302703857422</v>
      </c>
      <c r="AR32" s="18">
        <v>141.5922172966903</v>
      </c>
      <c r="AS32" s="18">
        <v>61.260013580322266</v>
      </c>
      <c r="AT32" s="18">
        <v>505.35224460832814</v>
      </c>
      <c r="AU32" s="18">
        <v>42.218231201171875</v>
      </c>
      <c r="AV32" s="18">
        <v>317.2088473167127</v>
      </c>
      <c r="AW32" s="18">
        <v>39.24897384643555</v>
      </c>
      <c r="AX32" s="18">
        <v>286.46030381989107</v>
      </c>
      <c r="AY32" s="18">
        <v>34.87051010131836</v>
      </c>
      <c r="AZ32" s="18">
        <v>232.99595673470702</v>
      </c>
      <c r="BA32" s="18">
        <v>29.711305618286133</v>
      </c>
      <c r="BB32" s="18">
        <v>207.23854424627115</v>
      </c>
    </row>
    <row r="33" spans="3:54" ht="12.75">
      <c r="C33" s="20"/>
      <c r="E33" s="20">
        <v>46.27089309692383</v>
      </c>
      <c r="F33" s="19">
        <v>2531.2499329447746</v>
      </c>
      <c r="G33" s="20">
        <v>42.96334457397461</v>
      </c>
      <c r="H33" s="19">
        <v>2272.499939799309</v>
      </c>
      <c r="I33" s="18">
        <v>41.051490783691406</v>
      </c>
      <c r="J33" s="18">
        <v>2096.249944468339</v>
      </c>
      <c r="K33" s="18">
        <v>23.020809173583984</v>
      </c>
      <c r="L33" s="18">
        <v>598.0688290515687</v>
      </c>
      <c r="M33" s="18">
        <v>23.020809173583984</v>
      </c>
      <c r="N33" s="18">
        <v>598.0688290515687</v>
      </c>
      <c r="O33" s="18">
        <v>20.002750396728516</v>
      </c>
      <c r="P33" s="18">
        <v>363.3460694385045</v>
      </c>
      <c r="Q33" s="18">
        <v>14.873007774353027</v>
      </c>
      <c r="R33" s="18">
        <v>270.359203137695</v>
      </c>
      <c r="S33" s="18">
        <v>28.67327117919922</v>
      </c>
      <c r="T33" s="18">
        <v>228.86130165054374</v>
      </c>
      <c r="U33" s="18">
        <v>88.06841278076172</v>
      </c>
      <c r="V33" s="18">
        <v>684.8831574593958</v>
      </c>
      <c r="W33" s="18">
        <v>71.43726348876953</v>
      </c>
      <c r="X33" s="18">
        <v>543.2290755619092</v>
      </c>
      <c r="Y33" s="18">
        <v>57.45228958129883</v>
      </c>
      <c r="Z33" s="18">
        <v>421.86409572056175</v>
      </c>
      <c r="AA33" s="18">
        <v>51.578590393066406</v>
      </c>
      <c r="AB33" s="18">
        <v>373.9167827487422</v>
      </c>
      <c r="AC33" s="18">
        <v>47.56047439575195</v>
      </c>
      <c r="AD33" s="18">
        <v>336.5020934813324</v>
      </c>
      <c r="AE33" s="18">
        <v>41.03302001953125</v>
      </c>
      <c r="AF33" s="18">
        <v>271.9019903133734</v>
      </c>
      <c r="AG33" s="18">
        <v>36.45553207397461</v>
      </c>
      <c r="AH33" s="18">
        <v>220.20398176435495</v>
      </c>
      <c r="AI33" s="18">
        <v>64.99874877929688</v>
      </c>
      <c r="AJ33" s="18">
        <v>327.82455501634445</v>
      </c>
      <c r="AK33" s="18">
        <v>58.38957595825195</v>
      </c>
      <c r="AL33" s="18">
        <v>291.05153596808105</v>
      </c>
      <c r="AM33" s="18">
        <v>30.37381362915039</v>
      </c>
      <c r="AN33" s="18">
        <v>258.2308507980419</v>
      </c>
      <c r="AO33" s="18">
        <v>22.055715560913086</v>
      </c>
      <c r="AP33" s="18">
        <v>173.33566267678808</v>
      </c>
      <c r="AQ33" s="18">
        <v>17.189680099487305</v>
      </c>
      <c r="AR33" s="18">
        <v>132.49584098975552</v>
      </c>
      <c r="AS33" s="18">
        <v>64.0445556640625</v>
      </c>
      <c r="AT33" s="18">
        <v>482.63435007353854</v>
      </c>
      <c r="AU33" s="18">
        <v>44.137245178222656</v>
      </c>
      <c r="AV33" s="18">
        <v>301.61281066290377</v>
      </c>
      <c r="AW33" s="18">
        <v>41.03302001953125</v>
      </c>
      <c r="AX33" s="18">
        <v>271.9019975163165</v>
      </c>
      <c r="AY33" s="18">
        <v>36.45553207397461</v>
      </c>
      <c r="AZ33" s="18">
        <v>220.2039875977685</v>
      </c>
      <c r="BA33" s="18">
        <v>31.061819076538086</v>
      </c>
      <c r="BB33" s="18">
        <v>196.0614970400502</v>
      </c>
    </row>
    <row r="34" spans="3:54" ht="12.75">
      <c r="C34" s="20"/>
      <c r="E34" s="20">
        <v>48.28266906738281</v>
      </c>
      <c r="F34" s="19">
        <v>2531.2499329447746</v>
      </c>
      <c r="G34" s="20">
        <v>44.83131790161133</v>
      </c>
      <c r="H34" s="19">
        <v>2272.499939799309</v>
      </c>
      <c r="I34" s="18">
        <v>42.83633804321289</v>
      </c>
      <c r="J34" s="18">
        <v>2096.249944468339</v>
      </c>
      <c r="K34" s="18">
        <v>24.021713256835938</v>
      </c>
      <c r="L34" s="18">
        <v>562.7569661869014</v>
      </c>
      <c r="M34" s="18">
        <v>24.021713256835938</v>
      </c>
      <c r="N34" s="18">
        <v>562.7569661869014</v>
      </c>
      <c r="O34" s="18">
        <v>20.8724365234375</v>
      </c>
      <c r="P34" s="18">
        <v>338.2635583810327</v>
      </c>
      <c r="Q34" s="18">
        <v>15.519659996032715</v>
      </c>
      <c r="R34" s="18">
        <v>251.3989123836008</v>
      </c>
      <c r="S34" s="18">
        <v>29.91993522644043</v>
      </c>
      <c r="T34" s="18">
        <v>216.4739632303834</v>
      </c>
      <c r="U34" s="18">
        <v>91.89746856689453</v>
      </c>
      <c r="V34" s="18">
        <v>656.0541573566504</v>
      </c>
      <c r="W34" s="18">
        <v>74.54322814941406</v>
      </c>
      <c r="X34" s="18">
        <v>520.1113684911662</v>
      </c>
      <c r="Y34" s="18">
        <v>59.95021438598633</v>
      </c>
      <c r="Z34" s="18">
        <v>403.4692993818675</v>
      </c>
      <c r="AA34" s="18">
        <v>53.821136474609375</v>
      </c>
      <c r="AB34" s="18">
        <v>357.27594327115406</v>
      </c>
      <c r="AC34" s="18">
        <v>49.62832260131836</v>
      </c>
      <c r="AD34" s="18">
        <v>321.1989154088047</v>
      </c>
      <c r="AE34" s="18">
        <v>42.81706237792969</v>
      </c>
      <c r="AF34" s="18">
        <v>258.79066922043035</v>
      </c>
      <c r="AG34" s="18">
        <v>38.04055404663086</v>
      </c>
      <c r="AH34" s="18">
        <v>208.76449108868616</v>
      </c>
      <c r="AI34" s="18">
        <v>67.82477569580078</v>
      </c>
      <c r="AJ34" s="18">
        <v>313.95364965761013</v>
      </c>
      <c r="AK34" s="18">
        <v>60.928253173828125</v>
      </c>
      <c r="AL34" s="18">
        <v>278.6515949669023</v>
      </c>
      <c r="AM34" s="18">
        <v>31.694414138793945</v>
      </c>
      <c r="AN34" s="18">
        <v>244.868717458487</v>
      </c>
      <c r="AO34" s="18">
        <v>23.014659881591797</v>
      </c>
      <c r="AP34" s="18">
        <v>163.65306489700905</v>
      </c>
      <c r="AQ34" s="18">
        <v>17.937057495117188</v>
      </c>
      <c r="AR34" s="18">
        <v>124.44974965604158</v>
      </c>
      <c r="AS34" s="18">
        <v>66.8291015625</v>
      </c>
      <c r="AT34" s="18">
        <v>461.89616230359064</v>
      </c>
      <c r="AU34" s="18">
        <v>46.05625534057617</v>
      </c>
      <c r="AV34" s="18">
        <v>287.5195559727502</v>
      </c>
      <c r="AW34" s="18">
        <v>42.81706237792969</v>
      </c>
      <c r="AX34" s="18">
        <v>258.790676076042</v>
      </c>
      <c r="AY34" s="18">
        <v>38.04055404663086</v>
      </c>
      <c r="AZ34" s="18">
        <v>208.76449661905667</v>
      </c>
      <c r="BA34" s="18">
        <v>32.41233444213867</v>
      </c>
      <c r="BB34" s="18">
        <v>186.05086254288912</v>
      </c>
    </row>
    <row r="35" spans="3:54" ht="12.75">
      <c r="C35" s="20"/>
      <c r="E35" s="20">
        <v>50.29444885253906</v>
      </c>
      <c r="F35" s="19">
        <v>2531.2499329447746</v>
      </c>
      <c r="G35" s="20">
        <v>46.69928741455078</v>
      </c>
      <c r="H35" s="19">
        <v>2272.499939799309</v>
      </c>
      <c r="I35" s="18">
        <v>44.621185302734375</v>
      </c>
      <c r="J35" s="18">
        <v>2096.249944468339</v>
      </c>
      <c r="K35" s="18">
        <v>25.02261734008789</v>
      </c>
      <c r="L35" s="18">
        <v>531.2875627801407</v>
      </c>
      <c r="M35" s="18">
        <v>25.02261734008789</v>
      </c>
      <c r="N35" s="18">
        <v>531.2875627801407</v>
      </c>
      <c r="O35" s="18">
        <v>21.74212074279785</v>
      </c>
      <c r="P35" s="18">
        <v>316.07072489096566</v>
      </c>
      <c r="Q35" s="18">
        <v>16.16631317138672</v>
      </c>
      <c r="R35" s="18">
        <v>234.6309544388199</v>
      </c>
      <c r="S35" s="18">
        <v>31.16659927368164</v>
      </c>
      <c r="T35" s="18">
        <v>205.36915937136314</v>
      </c>
      <c r="U35" s="18">
        <v>95.72653198242188</v>
      </c>
      <c r="V35" s="18">
        <v>629.5643572089556</v>
      </c>
      <c r="W35" s="18">
        <v>77.6491928100586</v>
      </c>
      <c r="X35" s="18">
        <v>498.8972603008387</v>
      </c>
      <c r="Y35" s="18">
        <v>62.44813919067383</v>
      </c>
      <c r="Z35" s="18">
        <v>386.6370019351489</v>
      </c>
      <c r="AA35" s="18">
        <v>56.06368637084961</v>
      </c>
      <c r="AB35" s="18">
        <v>342.0835821244352</v>
      </c>
      <c r="AC35" s="18">
        <v>51.696170806884766</v>
      </c>
      <c r="AD35" s="18">
        <v>307.2606038728191</v>
      </c>
      <c r="AE35" s="18">
        <v>44.60110855102539</v>
      </c>
      <c r="AF35" s="18">
        <v>246.91953677674206</v>
      </c>
      <c r="AG35" s="18">
        <v>39.625579833984375</v>
      </c>
      <c r="AH35" s="18">
        <v>198.47595239019782</v>
      </c>
      <c r="AI35" s="18">
        <v>70.65081024169922</v>
      </c>
      <c r="AJ35" s="18">
        <v>301.2161830354636</v>
      </c>
      <c r="AK35" s="18">
        <v>63.4669303894043</v>
      </c>
      <c r="AL35" s="18">
        <v>267.27422917284025</v>
      </c>
      <c r="AM35" s="18">
        <v>33.0150146484375</v>
      </c>
      <c r="AN35" s="18">
        <v>232.84706191138346</v>
      </c>
      <c r="AO35" s="18">
        <v>23.973602294921875</v>
      </c>
      <c r="AP35" s="18">
        <v>154.99290078944986</v>
      </c>
      <c r="AQ35" s="18">
        <v>18.68443489074707</v>
      </c>
      <c r="AR35" s="18">
        <v>117.29080251677378</v>
      </c>
      <c r="AS35" s="18">
        <v>69.6136474609375</v>
      </c>
      <c r="AT35" s="18">
        <v>442.8872832339469</v>
      </c>
      <c r="AU35" s="18">
        <v>47.97526550292969</v>
      </c>
      <c r="AV35" s="18">
        <v>274.7195013833401</v>
      </c>
      <c r="AW35" s="18">
        <v>44.60110855102539</v>
      </c>
      <c r="AX35" s="18">
        <v>246.91954331787616</v>
      </c>
      <c r="AY35" s="18">
        <v>39.625579833984375</v>
      </c>
      <c r="AZ35" s="18">
        <v>198.47595764801514</v>
      </c>
      <c r="BA35" s="18">
        <v>33.762847900390625</v>
      </c>
      <c r="BB35" s="18">
        <v>177.03427641079608</v>
      </c>
    </row>
    <row r="36" spans="3:54" ht="12.75">
      <c r="C36" s="20"/>
      <c r="E36" s="20">
        <v>52.30622482299805</v>
      </c>
      <c r="F36" s="19">
        <v>2531.2499329447746</v>
      </c>
      <c r="G36" s="20">
        <v>48.5672607421875</v>
      </c>
      <c r="H36" s="19">
        <v>2272.499939799309</v>
      </c>
      <c r="I36" s="18">
        <v>46.40603256225586</v>
      </c>
      <c r="J36" s="18">
        <v>2096.249944468339</v>
      </c>
      <c r="K36" s="18">
        <v>26.023523330688477</v>
      </c>
      <c r="L36" s="18">
        <v>503.0902220821699</v>
      </c>
      <c r="M36" s="18">
        <v>26.023523330688477</v>
      </c>
      <c r="N36" s="18">
        <v>503.0902220821699</v>
      </c>
      <c r="O36" s="18">
        <v>22.611804962158203</v>
      </c>
      <c r="P36" s="18">
        <v>296.33166811252454</v>
      </c>
      <c r="Q36" s="18">
        <v>16.812965393066406</v>
      </c>
      <c r="R36" s="18">
        <v>219.7245782244935</v>
      </c>
      <c r="S36" s="18">
        <v>32.413265228271484</v>
      </c>
      <c r="T36" s="18">
        <v>195.3610101081678</v>
      </c>
      <c r="U36" s="18">
        <v>99.55559539794922</v>
      </c>
      <c r="V36" s="18">
        <v>605.139097924006</v>
      </c>
      <c r="W36" s="18">
        <v>80.75516510009766</v>
      </c>
      <c r="X36" s="18">
        <v>479.35921442922086</v>
      </c>
      <c r="Y36" s="18">
        <v>64.9460678100586</v>
      </c>
      <c r="Z36" s="18">
        <v>371.173948965688</v>
      </c>
      <c r="AA36" s="18">
        <v>58.30623245239258</v>
      </c>
      <c r="AB36" s="18">
        <v>328.1560117456994</v>
      </c>
      <c r="AC36" s="18">
        <v>53.764015197753906</v>
      </c>
      <c r="AD36" s="18">
        <v>294.51000630724207</v>
      </c>
      <c r="AE36" s="18">
        <v>46.38515090942383</v>
      </c>
      <c r="AF36" s="18">
        <v>236.11935384359057</v>
      </c>
      <c r="AG36" s="18">
        <v>41.210601806640625</v>
      </c>
      <c r="AH36" s="18">
        <v>189.174359140637</v>
      </c>
      <c r="AI36" s="18">
        <v>73.47684478759766</v>
      </c>
      <c r="AJ36" s="18">
        <v>289.4779052526593</v>
      </c>
      <c r="AK36" s="18">
        <v>66.00560760498047</v>
      </c>
      <c r="AL36" s="18">
        <v>256.7970497048598</v>
      </c>
      <c r="AM36" s="18">
        <v>34.33561706542969</v>
      </c>
      <c r="AN36" s="18">
        <v>221.97513231772948</v>
      </c>
      <c r="AO36" s="18">
        <v>24.932546615600586</v>
      </c>
      <c r="AP36" s="18">
        <v>147.2054245770019</v>
      </c>
      <c r="AQ36" s="18">
        <v>19.431812286376953</v>
      </c>
      <c r="AR36" s="18">
        <v>110.8866621478367</v>
      </c>
      <c r="AS36" s="18">
        <v>72.398193359375</v>
      </c>
      <c r="AT36" s="18">
        <v>425.39810219395275</v>
      </c>
      <c r="AU36" s="18">
        <v>49.8942756652832</v>
      </c>
      <c r="AV36" s="18">
        <v>263.04046103488287</v>
      </c>
      <c r="AW36" s="18">
        <v>46.38515090942383</v>
      </c>
      <c r="AX36" s="18">
        <v>236.1193600986175</v>
      </c>
      <c r="AY36" s="18">
        <v>41.210601806640625</v>
      </c>
      <c r="AZ36" s="18">
        <v>189.17436415204622</v>
      </c>
      <c r="BA36" s="18">
        <v>35.11336135864258</v>
      </c>
      <c r="BB36" s="18">
        <v>168.87122675179185</v>
      </c>
    </row>
    <row r="37" spans="3:54" ht="12.75">
      <c r="C37" s="20"/>
      <c r="E37" s="20">
        <v>54.3180046081543</v>
      </c>
      <c r="F37" s="19">
        <v>2510.954610311861</v>
      </c>
      <c r="G37" s="20">
        <v>50.43523025512695</v>
      </c>
      <c r="H37" s="19">
        <v>2240.74447582088</v>
      </c>
      <c r="I37" s="18">
        <v>48.190879821777344</v>
      </c>
      <c r="J37" s="18">
        <v>2051.3507358414527</v>
      </c>
      <c r="K37" s="18">
        <v>27.02442741394043</v>
      </c>
      <c r="L37" s="18">
        <v>477.6982433506275</v>
      </c>
      <c r="M37" s="18">
        <v>27.02442741394043</v>
      </c>
      <c r="N37" s="18">
        <v>477.6982433506275</v>
      </c>
      <c r="O37" s="18">
        <v>23.481491088867188</v>
      </c>
      <c r="P37" s="18">
        <v>278.6898326042565</v>
      </c>
      <c r="Q37" s="18">
        <v>17.459617614746094</v>
      </c>
      <c r="R37" s="18">
        <v>206.40911107266095</v>
      </c>
      <c r="S37" s="18">
        <v>33.65992736816406</v>
      </c>
      <c r="T37" s="18">
        <v>186.2970336573169</v>
      </c>
      <c r="U37" s="18">
        <v>103.38465881347656</v>
      </c>
      <c r="V37" s="18">
        <v>582.5451806759186</v>
      </c>
      <c r="W37" s="18">
        <v>83.86112976074219</v>
      </c>
      <c r="X37" s="18">
        <v>461.3050257246868</v>
      </c>
      <c r="Y37" s="18">
        <v>67.4439926147461</v>
      </c>
      <c r="Z37" s="18">
        <v>356.91774219656685</v>
      </c>
      <c r="AA37" s="18">
        <v>60.54877853393555</v>
      </c>
      <c r="AB37" s="18">
        <v>315.33957505828135</v>
      </c>
      <c r="AC37" s="18">
        <v>55.83186340332031</v>
      </c>
      <c r="AD37" s="18">
        <v>282.7994477684246</v>
      </c>
      <c r="AE37" s="18">
        <v>48.16919708251953</v>
      </c>
      <c r="AF37" s="18">
        <v>226.25013949759784</v>
      </c>
      <c r="AG37" s="18">
        <v>42.795623779296875</v>
      </c>
      <c r="AH37" s="18">
        <v>180.7248813237724</v>
      </c>
      <c r="AI37" s="18">
        <v>76.3028793334961</v>
      </c>
      <c r="AJ37" s="18">
        <v>278.62517000505005</v>
      </c>
      <c r="AK37" s="18">
        <v>68.54428100585938</v>
      </c>
      <c r="AL37" s="18">
        <v>247.11656201839347</v>
      </c>
      <c r="AM37" s="18">
        <v>35.65621566772461</v>
      </c>
      <c r="AN37" s="18">
        <v>212.09625521069088</v>
      </c>
      <c r="AO37" s="18">
        <v>25.891490936279297</v>
      </c>
      <c r="AP37" s="18">
        <v>140.16796865664563</v>
      </c>
      <c r="AQ37" s="18">
        <v>20.179189682006836</v>
      </c>
      <c r="AR37" s="18">
        <v>105.1290440118329</v>
      </c>
      <c r="AS37" s="18">
        <v>75.1827392578125</v>
      </c>
      <c r="AT37" s="18">
        <v>409.2518022468041</v>
      </c>
      <c r="AU37" s="18">
        <v>51.81328582763672</v>
      </c>
      <c r="AV37" s="18">
        <v>252.33958467129395</v>
      </c>
      <c r="AW37" s="18">
        <v>48.16919708251953</v>
      </c>
      <c r="AX37" s="18">
        <v>226.25014549117986</v>
      </c>
      <c r="AY37" s="18">
        <v>42.795623779296875</v>
      </c>
      <c r="AZ37" s="18">
        <v>180.7248861113469</v>
      </c>
      <c r="BA37" s="18">
        <v>36.46387481689453</v>
      </c>
      <c r="BB37" s="18">
        <v>161.4461664190092</v>
      </c>
    </row>
    <row r="38" spans="3:54" ht="12.75">
      <c r="C38" s="20"/>
      <c r="E38" s="20">
        <v>56.32978057861328</v>
      </c>
      <c r="F38" s="19">
        <v>2412.6703481318787</v>
      </c>
      <c r="G38" s="20">
        <v>52.30320358276367</v>
      </c>
      <c r="H38" s="19">
        <v>2150.625024660435</v>
      </c>
      <c r="I38" s="18">
        <v>49.97572708129883</v>
      </c>
      <c r="J38" s="18">
        <v>1966.9496315754293</v>
      </c>
      <c r="K38" s="18">
        <v>28.025331497192383</v>
      </c>
      <c r="L38" s="18">
        <v>454.7265037829904</v>
      </c>
      <c r="M38" s="18">
        <v>28.025331497192383</v>
      </c>
      <c r="N38" s="18">
        <v>454.7265037829904</v>
      </c>
      <c r="O38" s="18">
        <v>24.35117530822754</v>
      </c>
      <c r="P38" s="18">
        <v>262.85127555441164</v>
      </c>
      <c r="Q38" s="18">
        <v>18.10626983642578</v>
      </c>
      <c r="R38" s="18">
        <v>194.46142905573055</v>
      </c>
      <c r="S38" s="18">
        <v>34.906593322753906</v>
      </c>
      <c r="T38" s="18">
        <v>178.05117643877367</v>
      </c>
      <c r="U38" s="18">
        <v>107.21371459960938</v>
      </c>
      <c r="V38" s="18">
        <v>561.5835747033366</v>
      </c>
      <c r="W38" s="18">
        <v>86.96710205078125</v>
      </c>
      <c r="X38" s="18">
        <v>444.57066284534136</v>
      </c>
      <c r="Y38" s="18">
        <v>69.9419174194336</v>
      </c>
      <c r="Z38" s="18">
        <v>343.73088724993835</v>
      </c>
      <c r="AA38" s="18">
        <v>62.79132843017578</v>
      </c>
      <c r="AB38" s="18">
        <v>303.50462514762523</v>
      </c>
      <c r="AC38" s="18">
        <v>57.89970779418945</v>
      </c>
      <c r="AD38" s="18">
        <v>272.004940178837</v>
      </c>
      <c r="AE38" s="18">
        <v>49.95323944091797</v>
      </c>
      <c r="AF38" s="18">
        <v>217.19537927594337</v>
      </c>
      <c r="AG38" s="18">
        <v>44.38064956665039</v>
      </c>
      <c r="AH38" s="18">
        <v>173.01583594172763</v>
      </c>
      <c r="AI38" s="18">
        <v>79.12890625</v>
      </c>
      <c r="AJ38" s="18">
        <v>268.56090470087554</v>
      </c>
      <c r="AK38" s="18">
        <v>71.08296203613281</v>
      </c>
      <c r="AL38" s="18">
        <v>238.1446214604723</v>
      </c>
      <c r="AM38" s="18">
        <v>36.9768180847168</v>
      </c>
      <c r="AN38" s="18">
        <v>203.0804918857104</v>
      </c>
      <c r="AO38" s="18">
        <v>26.850435256958008</v>
      </c>
      <c r="AP38" s="18">
        <v>133.77921762204656</v>
      </c>
      <c r="AQ38" s="18">
        <v>20.92656707763672</v>
      </c>
      <c r="AR38" s="18">
        <v>99.92866466967433</v>
      </c>
      <c r="AS38" s="18">
        <v>77.96728515625</v>
      </c>
      <c r="AT38" s="18">
        <v>394.29815607973694</v>
      </c>
      <c r="AU38" s="18">
        <v>53.732295989990234</v>
      </c>
      <c r="AV38" s="18">
        <v>242.49730776101092</v>
      </c>
      <c r="AW38" s="18">
        <v>49.95323944091797</v>
      </c>
      <c r="AX38" s="18">
        <v>217.19538502965617</v>
      </c>
      <c r="AY38" s="18">
        <v>44.38064956665039</v>
      </c>
      <c r="AZ38" s="18">
        <v>173.01584052508218</v>
      </c>
      <c r="BA38" s="18">
        <v>37.814388275146484</v>
      </c>
      <c r="BB38" s="18">
        <v>154.66325006081857</v>
      </c>
    </row>
    <row r="39" spans="3:54" ht="12.75">
      <c r="C39" s="20"/>
      <c r="E39" s="20">
        <v>58.34156036376953</v>
      </c>
      <c r="F39" s="19">
        <v>2321.983743457172</v>
      </c>
      <c r="G39" s="20">
        <v>54.171173095703125</v>
      </c>
      <c r="H39" s="19">
        <v>2067.672147373345</v>
      </c>
      <c r="I39" s="18">
        <v>51.76057434082031</v>
      </c>
      <c r="J39" s="18">
        <v>1889.4105449596884</v>
      </c>
      <c r="K39" s="18">
        <v>29.02623748779297</v>
      </c>
      <c r="L39" s="18">
        <v>433.8551745810045</v>
      </c>
      <c r="M39" s="18">
        <v>29.02623748779297</v>
      </c>
      <c r="N39" s="18">
        <v>433.8551745810045</v>
      </c>
      <c r="O39" s="18">
        <v>25.22085952758789</v>
      </c>
      <c r="P39" s="18">
        <v>248.5719312811141</v>
      </c>
      <c r="Q39" s="18">
        <v>18.75292205810547</v>
      </c>
      <c r="R39" s="18">
        <v>183.69625975696638</v>
      </c>
      <c r="S39" s="18">
        <v>36.153255462646484</v>
      </c>
      <c r="T39" s="18">
        <v>170.51849947856712</v>
      </c>
      <c r="U39" s="18">
        <v>111.04277801513672</v>
      </c>
      <c r="V39" s="18">
        <v>542.0828650540454</v>
      </c>
      <c r="W39" s="18">
        <v>90.07306671142578</v>
      </c>
      <c r="X39" s="18">
        <v>429.0157318950734</v>
      </c>
      <c r="Y39" s="18">
        <v>72.4398422241211</v>
      </c>
      <c r="Z39" s="18">
        <v>331.49617189602</v>
      </c>
      <c r="AA39" s="18">
        <v>65.03387451171875</v>
      </c>
      <c r="AB39" s="18">
        <v>292.5412560467042</v>
      </c>
      <c r="AC39" s="18">
        <v>59.96755599975586</v>
      </c>
      <c r="AD39" s="18">
        <v>262.02158498419914</v>
      </c>
      <c r="AE39" s="18">
        <v>51.73728561401367</v>
      </c>
      <c r="AF39" s="18">
        <v>208.8570620445243</v>
      </c>
      <c r="AG39" s="18">
        <v>45.96567153930664</v>
      </c>
      <c r="AH39" s="18">
        <v>165.95406753200834</v>
      </c>
      <c r="AI39" s="18">
        <v>81.95494079589844</v>
      </c>
      <c r="AJ39" s="18">
        <v>259.20179803674665</v>
      </c>
      <c r="AK39" s="18">
        <v>73.62163543701172</v>
      </c>
      <c r="AL39" s="18">
        <v>229.80575715481882</v>
      </c>
      <c r="AM39" s="18">
        <v>38.29741668701172</v>
      </c>
      <c r="AN39" s="18">
        <v>194.81947170284081</v>
      </c>
      <c r="AO39" s="18">
        <v>27.80937957763672</v>
      </c>
      <c r="AP39" s="18">
        <v>127.95492295234192</v>
      </c>
      <c r="AQ39" s="18">
        <v>21.6739444732666</v>
      </c>
      <c r="AR39" s="18">
        <v>95.21138331741258</v>
      </c>
      <c r="AS39" s="18">
        <v>80.7518310546875</v>
      </c>
      <c r="AT39" s="18">
        <v>380.40868398474777</v>
      </c>
      <c r="AU39" s="18">
        <v>55.65130615234375</v>
      </c>
      <c r="AV39" s="18">
        <v>233.41293954821327</v>
      </c>
      <c r="AW39" s="18">
        <v>51.73728561401367</v>
      </c>
      <c r="AX39" s="18">
        <v>208.85706757734712</v>
      </c>
      <c r="AY39" s="18">
        <v>45.96567153930664</v>
      </c>
      <c r="AZ39" s="18">
        <v>165.9540719282899</v>
      </c>
      <c r="BA39" s="18">
        <v>39.16490173339844</v>
      </c>
      <c r="BB39" s="18">
        <v>148.44238686051148</v>
      </c>
    </row>
    <row r="40" spans="3:54" ht="12.75">
      <c r="C40" s="20"/>
      <c r="E40" s="20">
        <v>60.353336334228516</v>
      </c>
      <c r="F40" s="19">
        <v>2238.0350260093282</v>
      </c>
      <c r="G40" s="20">
        <v>56.039146423339844</v>
      </c>
      <c r="H40" s="19">
        <v>1991.0541274520604</v>
      </c>
      <c r="I40" s="18">
        <v>53.5454216003418</v>
      </c>
      <c r="J40" s="18">
        <v>1817.9223589297676</v>
      </c>
      <c r="K40" s="18">
        <v>30.027141571044922</v>
      </c>
      <c r="L40" s="18">
        <v>414.8166672432823</v>
      </c>
      <c r="M40" s="18">
        <v>30.027141571044922</v>
      </c>
      <c r="N40" s="18">
        <v>414.8166672432823</v>
      </c>
      <c r="O40" s="18">
        <v>26.090545654296875</v>
      </c>
      <c r="P40" s="18">
        <v>235.64779677798649</v>
      </c>
      <c r="Q40" s="18">
        <v>19.39957618713379</v>
      </c>
      <c r="R40" s="18">
        <v>173.95869955062219</v>
      </c>
      <c r="S40" s="18">
        <v>37.39992141723633</v>
      </c>
      <c r="T40" s="18">
        <v>163.61085651731756</v>
      </c>
      <c r="U40" s="18">
        <v>114.87184143066406</v>
      </c>
      <c r="V40" s="18">
        <v>523.8950312386203</v>
      </c>
      <c r="W40" s="18">
        <v>93.17903900146484</v>
      </c>
      <c r="X40" s="18">
        <v>414.5190753180725</v>
      </c>
      <c r="Y40" s="18">
        <v>74.9377670288086</v>
      </c>
      <c r="Z40" s="18">
        <v>320.11303985301373</v>
      </c>
      <c r="AA40" s="18">
        <v>67.27642059326172</v>
      </c>
      <c r="AB40" s="18">
        <v>282.3553795179159</v>
      </c>
      <c r="AC40" s="18">
        <v>62.035404205322266</v>
      </c>
      <c r="AD40" s="18">
        <v>252.76000502980028</v>
      </c>
      <c r="AE40" s="18">
        <v>53.52132797241211</v>
      </c>
      <c r="AF40" s="18">
        <v>201.15246130681814</v>
      </c>
      <c r="AG40" s="18">
        <v>47.55069351196289</v>
      </c>
      <c r="AH40" s="18">
        <v>159.4611945438158</v>
      </c>
      <c r="AI40" s="18">
        <v>84.78097534179688</v>
      </c>
      <c r="AJ40" s="18">
        <v>250.4759518517577</v>
      </c>
      <c r="AK40" s="18">
        <v>76.16031646728516</v>
      </c>
      <c r="AL40" s="18">
        <v>222.03478341728234</v>
      </c>
      <c r="AM40" s="18">
        <v>39.618019104003906</v>
      </c>
      <c r="AN40" s="18">
        <v>187.22198892780392</v>
      </c>
      <c r="AO40" s="18">
        <v>28.76832389831543</v>
      </c>
      <c r="AP40" s="18">
        <v>122.62445182208452</v>
      </c>
      <c r="AQ40" s="18">
        <v>22.421321868896484</v>
      </c>
      <c r="AR40" s="18">
        <v>90.91520478273802</v>
      </c>
      <c r="AS40" s="18">
        <v>83.536376953125</v>
      </c>
      <c r="AT40" s="18">
        <v>367.4728365454218</v>
      </c>
      <c r="AU40" s="18">
        <v>57.570316314697266</v>
      </c>
      <c r="AV40" s="18">
        <v>225.00099830428704</v>
      </c>
      <c r="AW40" s="18">
        <v>53.52132797241211</v>
      </c>
      <c r="AX40" s="18">
        <v>201.15246663553873</v>
      </c>
      <c r="AY40" s="18">
        <v>47.55069351196289</v>
      </c>
      <c r="AZ40" s="18">
        <v>159.46119876809493</v>
      </c>
      <c r="BA40" s="18">
        <v>40.51541519165039</v>
      </c>
      <c r="BB40" s="18">
        <v>142.71619241982523</v>
      </c>
    </row>
    <row r="41" spans="3:54" ht="12.75">
      <c r="C41" s="20"/>
      <c r="E41" s="20">
        <v>62.365116119384766</v>
      </c>
      <c r="F41" s="19">
        <v>2160.0895467674286</v>
      </c>
      <c r="G41" s="20">
        <v>57.9071159362793</v>
      </c>
      <c r="H41" s="19">
        <v>1920.063337047498</v>
      </c>
      <c r="I41" s="18">
        <v>55.33026885986328</v>
      </c>
      <c r="J41" s="18">
        <v>1751.7966426999806</v>
      </c>
      <c r="K41" s="18">
        <v>31.028045654296875</v>
      </c>
      <c r="L41" s="18">
        <v>397.3855357712071</v>
      </c>
      <c r="M41" s="18">
        <v>31.028045654296875</v>
      </c>
      <c r="N41" s="18">
        <v>397.3855357712071</v>
      </c>
      <c r="O41" s="18">
        <v>26.960229873657227</v>
      </c>
      <c r="P41" s="18">
        <v>223.90729713380844</v>
      </c>
      <c r="Q41" s="18">
        <v>20.046228408813477</v>
      </c>
      <c r="R41" s="18">
        <v>165.11857013796632</v>
      </c>
      <c r="S41" s="18">
        <v>38.646583557128906</v>
      </c>
      <c r="T41" s="18">
        <v>157.25396398010508</v>
      </c>
      <c r="U41" s="18">
        <v>118.70089721679688</v>
      </c>
      <c r="V41" s="18">
        <v>506.89157892128685</v>
      </c>
      <c r="W41" s="18">
        <v>96.28500366210938</v>
      </c>
      <c r="X41" s="18">
        <v>400.97567989101674</v>
      </c>
      <c r="Y41" s="18">
        <v>77.4356918334961</v>
      </c>
      <c r="Z41" s="18">
        <v>309.4947182356442</v>
      </c>
      <c r="AA41" s="18">
        <v>69.51896667480469</v>
      </c>
      <c r="AB41" s="18">
        <v>272.8661095719303</v>
      </c>
      <c r="AC41" s="18">
        <v>64.1032485961914</v>
      </c>
      <c r="AD41" s="18">
        <v>244.14364951473976</v>
      </c>
      <c r="AE41" s="18">
        <v>55.30537414550781</v>
      </c>
      <c r="AF41" s="18">
        <v>194.0110448896773</v>
      </c>
      <c r="AG41" s="18">
        <v>49.13571548461914</v>
      </c>
      <c r="AH41" s="18">
        <v>153.47090629172226</v>
      </c>
      <c r="AI41" s="18">
        <v>87.60700225830078</v>
      </c>
      <c r="AJ41" s="18">
        <v>242.32095677893133</v>
      </c>
      <c r="AK41" s="18">
        <v>78.69898986816406</v>
      </c>
      <c r="AL41" s="18">
        <v>214.77536490115313</v>
      </c>
      <c r="AM41" s="18">
        <v>40.93861770629883</v>
      </c>
      <c r="AN41" s="18">
        <v>180.21089546552187</v>
      </c>
      <c r="AO41" s="18">
        <v>29.72726821899414</v>
      </c>
      <c r="AP41" s="18">
        <v>117.72824056964718</v>
      </c>
      <c r="AQ41" s="18">
        <v>23.168699264526367</v>
      </c>
      <c r="AR41" s="18">
        <v>86.98791433896866</v>
      </c>
      <c r="AS41" s="18">
        <v>86.3209228515625</v>
      </c>
      <c r="AT41" s="18">
        <v>355.3949570256615</v>
      </c>
      <c r="AU41" s="18">
        <v>59.48932647705078</v>
      </c>
      <c r="AV41" s="18">
        <v>217.18846418155982</v>
      </c>
      <c r="AW41" s="18">
        <v>55.30537414550781</v>
      </c>
      <c r="AX41" s="18">
        <v>194.01105002921497</v>
      </c>
      <c r="AY41" s="18">
        <v>49.13571548461914</v>
      </c>
      <c r="AZ41" s="18">
        <v>153.47091035731296</v>
      </c>
      <c r="BA41" s="18">
        <v>41.865928649902344</v>
      </c>
      <c r="BB41" s="18">
        <v>137.42757436502032</v>
      </c>
    </row>
    <row r="42" spans="3:54" ht="12.75">
      <c r="C42" s="20"/>
      <c r="E42" s="20">
        <v>64.37689208984375</v>
      </c>
      <c r="F42" s="19">
        <v>2087.5170472542372</v>
      </c>
      <c r="G42" s="20">
        <v>59.775089263916016</v>
      </c>
      <c r="H42" s="19">
        <v>1854.0938409452351</v>
      </c>
      <c r="I42" s="18">
        <v>57.115116119384766</v>
      </c>
      <c r="J42" s="18">
        <v>1690.4459723549319</v>
      </c>
      <c r="K42" s="18">
        <v>32.02894973754883</v>
      </c>
      <c r="L42" s="18">
        <v>381.3709436642871</v>
      </c>
      <c r="M42" s="18">
        <v>32.02894973754883</v>
      </c>
      <c r="N42" s="18">
        <v>381.3709436642871</v>
      </c>
      <c r="O42" s="18">
        <v>27.829914093017578</v>
      </c>
      <c r="P42" s="18">
        <v>213.20529469859582</v>
      </c>
      <c r="Q42" s="18">
        <v>20.692880630493164</v>
      </c>
      <c r="R42" s="18">
        <v>157.0656439395091</v>
      </c>
      <c r="S42" s="18">
        <v>39.89324951171875</v>
      </c>
      <c r="T42" s="18">
        <v>151.38457012865553</v>
      </c>
      <c r="U42" s="18">
        <v>122.52996063232422</v>
      </c>
      <c r="V42" s="18">
        <v>490.96004718724174</v>
      </c>
      <c r="W42" s="18">
        <v>99.3909683227539</v>
      </c>
      <c r="X42" s="18">
        <v>388.29404388373166</v>
      </c>
      <c r="Y42" s="18">
        <v>79.9336166381836</v>
      </c>
      <c r="Z42" s="18">
        <v>299.5659217033775</v>
      </c>
      <c r="AA42" s="18">
        <v>71.76151275634766</v>
      </c>
      <c r="AB42" s="18">
        <v>264.00353379639984</v>
      </c>
      <c r="AC42" s="18">
        <v>66.17109680175781</v>
      </c>
      <c r="AD42" s="18">
        <v>236.10645108339574</v>
      </c>
      <c r="AE42" s="18">
        <v>57.08941650390625</v>
      </c>
      <c r="AF42" s="18">
        <v>187.37247872113022</v>
      </c>
      <c r="AG42" s="18">
        <v>50.720741271972656</v>
      </c>
      <c r="AH42" s="18">
        <v>147.9267197137412</v>
      </c>
      <c r="AI42" s="18">
        <v>90.43303680419922</v>
      </c>
      <c r="AJ42" s="18">
        <v>234.68234532942756</v>
      </c>
      <c r="AK42" s="18">
        <v>81.2376708984375</v>
      </c>
      <c r="AL42" s="18">
        <v>207.97826908574618</v>
      </c>
      <c r="AM42" s="18">
        <v>42.259220123291016</v>
      </c>
      <c r="AN42" s="18">
        <v>173.72042848661962</v>
      </c>
      <c r="AO42" s="18">
        <v>30.68621253967285</v>
      </c>
      <c r="AP42" s="18">
        <v>113.21578677056297</v>
      </c>
      <c r="AQ42" s="18">
        <v>23.91607666015625</v>
      </c>
      <c r="AR42" s="18">
        <v>83.38534708050422</v>
      </c>
      <c r="AS42" s="18">
        <v>89.10546875</v>
      </c>
      <c r="AT42" s="18">
        <v>344.0918432998819</v>
      </c>
      <c r="AU42" s="18">
        <v>61.4083366394043</v>
      </c>
      <c r="AV42" s="18">
        <v>209.9126051707855</v>
      </c>
      <c r="AW42" s="18">
        <v>57.08941650390625</v>
      </c>
      <c r="AX42" s="18">
        <v>187.37248368480593</v>
      </c>
      <c r="AY42" s="18">
        <v>50.720741271972656</v>
      </c>
      <c r="AZ42" s="18">
        <v>147.92672363246112</v>
      </c>
      <c r="BA42" s="18">
        <v>43.2164421081543</v>
      </c>
      <c r="BB42" s="18">
        <v>132.52784199484194</v>
      </c>
    </row>
    <row r="43" spans="3:54" ht="12.75">
      <c r="C43" s="20"/>
      <c r="E43" s="20">
        <v>66.388671875</v>
      </c>
      <c r="F43" s="19">
        <v>2019.772418724575</v>
      </c>
      <c r="G43" s="20">
        <v>61.64305877685547</v>
      </c>
      <c r="H43" s="19">
        <v>1792.6246214851767</v>
      </c>
      <c r="I43" s="18">
        <v>58.89996337890625</v>
      </c>
      <c r="J43" s="18">
        <v>1633.3652342926116</v>
      </c>
      <c r="K43" s="18">
        <v>33.02985382080078</v>
      </c>
      <c r="L43" s="18">
        <v>366.61031930835594</v>
      </c>
      <c r="M43" s="18">
        <v>33.02985382080078</v>
      </c>
      <c r="N43" s="18">
        <v>366.61031930835594</v>
      </c>
      <c r="O43" s="18">
        <v>28.699600219726562</v>
      </c>
      <c r="P43" s="18">
        <v>203.41834976665075</v>
      </c>
      <c r="Q43" s="18">
        <v>21.33953285217285</v>
      </c>
      <c r="R43" s="18">
        <v>149.70620450894498</v>
      </c>
      <c r="S43" s="18">
        <v>41.13991165161133</v>
      </c>
      <c r="T43" s="18">
        <v>145.9487183227855</v>
      </c>
      <c r="U43" s="18">
        <v>126.35902404785156</v>
      </c>
      <c r="V43" s="18">
        <v>476.0019246591854</v>
      </c>
      <c r="W43" s="18">
        <v>102.49694061279297</v>
      </c>
      <c r="X43" s="18">
        <v>376.39406352294554</v>
      </c>
      <c r="Y43" s="18">
        <v>82.4315414428711</v>
      </c>
      <c r="Z43" s="18">
        <v>290.2610023342986</v>
      </c>
      <c r="AA43" s="18">
        <v>74.00406646728516</v>
      </c>
      <c r="AB43" s="18">
        <v>255.7068316194559</v>
      </c>
      <c r="AC43" s="18">
        <v>68.23894500732422</v>
      </c>
      <c r="AD43" s="18">
        <v>228.59115484249511</v>
      </c>
      <c r="AE43" s="18">
        <v>58.87346267700195</v>
      </c>
      <c r="AF43" s="18">
        <v>181.1847160664562</v>
      </c>
      <c r="AG43" s="18">
        <v>52.305763244628906</v>
      </c>
      <c r="AH43" s="18">
        <v>142.78030803169733</v>
      </c>
      <c r="AI43" s="18">
        <v>93.25907135009766</v>
      </c>
      <c r="AJ43" s="18">
        <v>227.51237615712574</v>
      </c>
      <c r="AK43" s="18">
        <v>83.7763442993164</v>
      </c>
      <c r="AL43" s="18">
        <v>201.6005117595935</v>
      </c>
      <c r="AM43" s="18">
        <v>43.57981872558594</v>
      </c>
      <c r="AN43" s="18">
        <v>167.69430850572186</v>
      </c>
      <c r="AO43" s="18">
        <v>31.645156860351562</v>
      </c>
      <c r="AP43" s="18">
        <v>109.0439582497237</v>
      </c>
      <c r="AQ43" s="18">
        <v>24.663454055786133</v>
      </c>
      <c r="AR43" s="18">
        <v>80.06989096014179</v>
      </c>
      <c r="AS43" s="18">
        <v>91.8900146484375</v>
      </c>
      <c r="AT43" s="18">
        <v>333.4907753014692</v>
      </c>
      <c r="AU43" s="18">
        <v>63.32735061645508</v>
      </c>
      <c r="AV43" s="18">
        <v>203.1191375329119</v>
      </c>
      <c r="AW43" s="18">
        <v>58.87346267700195</v>
      </c>
      <c r="AX43" s="18">
        <v>181.18472086621216</v>
      </c>
      <c r="AY43" s="18">
        <v>52.305763244628906</v>
      </c>
      <c r="AZ43" s="18">
        <v>142.78031181408392</v>
      </c>
      <c r="BA43" s="18">
        <v>44.566959381103516</v>
      </c>
      <c r="BB43" s="18">
        <v>127.97522980264738</v>
      </c>
    </row>
    <row r="44" spans="3:54" ht="12.75">
      <c r="C44" s="20"/>
      <c r="E44" s="20">
        <v>68.40045166015625</v>
      </c>
      <c r="F44" s="19">
        <v>1956.3828504449395</v>
      </c>
      <c r="G44" s="20">
        <v>63.51103210449219</v>
      </c>
      <c r="H44" s="19">
        <v>1735.203576783996</v>
      </c>
      <c r="I44" s="18">
        <v>60.684810638427734</v>
      </c>
      <c r="J44" s="18">
        <v>1580.1183563764264</v>
      </c>
      <c r="K44" s="18">
        <v>34.03076171875</v>
      </c>
      <c r="L44" s="18">
        <v>352.9643015296141</v>
      </c>
      <c r="M44" s="18">
        <v>34.03076171875</v>
      </c>
      <c r="N44" s="18">
        <v>352.9643015296141</v>
      </c>
      <c r="O44" s="18">
        <v>29.569284439086914</v>
      </c>
      <c r="P44" s="18">
        <v>194.44094277558432</v>
      </c>
      <c r="Q44" s="18">
        <v>21.98618507385254</v>
      </c>
      <c r="R44" s="18">
        <v>142.9601396014272</v>
      </c>
      <c r="S44" s="18">
        <v>42.38657760620117</v>
      </c>
      <c r="T44" s="18">
        <v>140.900005650426</v>
      </c>
      <c r="U44" s="18">
        <v>130.18807983398438</v>
      </c>
      <c r="V44" s="18">
        <v>461.9305476656968</v>
      </c>
      <c r="W44" s="18">
        <v>105.6029052734375</v>
      </c>
      <c r="X44" s="18">
        <v>365.2053053915044</v>
      </c>
      <c r="Y44" s="18">
        <v>84.92947387695312</v>
      </c>
      <c r="Z44" s="18">
        <v>281.5224127056549</v>
      </c>
      <c r="AA44" s="18">
        <v>76.24661254882812</v>
      </c>
      <c r="AB44" s="18">
        <v>247.9229375782745</v>
      </c>
      <c r="AC44" s="18">
        <v>70.30679321289062</v>
      </c>
      <c r="AD44" s="18">
        <v>221.54785694463646</v>
      </c>
      <c r="AE44" s="18">
        <v>60.65750503540039</v>
      </c>
      <c r="AF44" s="18">
        <v>175.40275090030244</v>
      </c>
      <c r="AG44" s="18">
        <v>53.890785217285156</v>
      </c>
      <c r="AH44" s="18">
        <v>137.99000562279755</v>
      </c>
      <c r="AI44" s="18">
        <v>96.0851058959961</v>
      </c>
      <c r="AJ44" s="18">
        <v>220.7691062845714</v>
      </c>
      <c r="AK44" s="18">
        <v>86.31502532958984</v>
      </c>
      <c r="AL44" s="18">
        <v>195.60425340087755</v>
      </c>
      <c r="AM44" s="18">
        <v>44.900421142578125</v>
      </c>
      <c r="AN44" s="18">
        <v>162.083980710789</v>
      </c>
      <c r="AO44" s="18">
        <v>32.60409927368164</v>
      </c>
      <c r="AP44" s="18">
        <v>105.17576091617391</v>
      </c>
      <c r="AQ44" s="18">
        <v>25.410831451416016</v>
      </c>
      <c r="AR44" s="18">
        <v>77.00935719781344</v>
      </c>
      <c r="AS44" s="18">
        <v>94.674560546875</v>
      </c>
      <c r="AT44" s="18">
        <v>323.5279072094393</v>
      </c>
      <c r="AU44" s="18">
        <v>65.2463607788086</v>
      </c>
      <c r="AV44" s="18">
        <v>196.76102602622893</v>
      </c>
      <c r="AW44" s="18">
        <v>60.65750503540039</v>
      </c>
      <c r="AX44" s="18">
        <v>175.4027555468886</v>
      </c>
      <c r="AY44" s="18">
        <v>53.890785217285156</v>
      </c>
      <c r="AZ44" s="18">
        <v>137.99000927828445</v>
      </c>
      <c r="BA44" s="18">
        <v>45.91747283935547</v>
      </c>
      <c r="BB44" s="18">
        <v>123.73381106697285</v>
      </c>
    </row>
    <row r="45" spans="3:54" ht="12.75">
      <c r="C45" s="20"/>
      <c r="E45" s="20">
        <v>70.41222381591797</v>
      </c>
      <c r="F45" s="19">
        <v>1896.9359156489759</v>
      </c>
      <c r="G45" s="20">
        <v>65.3790054321289</v>
      </c>
      <c r="H45" s="19">
        <v>1681.438342644943</v>
      </c>
      <c r="I45" s="18">
        <v>62.46965789794922</v>
      </c>
      <c r="J45" s="18">
        <v>1530.326814269927</v>
      </c>
      <c r="K45" s="18">
        <v>35.03166580200195</v>
      </c>
      <c r="L45" s="18">
        <v>340.3131492014665</v>
      </c>
      <c r="M45" s="18">
        <v>35.03166580200195</v>
      </c>
      <c r="N45" s="18">
        <v>340.3131492014665</v>
      </c>
      <c r="O45" s="18">
        <v>30.438968658447266</v>
      </c>
      <c r="P45" s="18">
        <v>186.18244147836756</v>
      </c>
      <c r="Q45" s="18">
        <v>22.632837295532227</v>
      </c>
      <c r="R45" s="18">
        <v>136.75863964065778</v>
      </c>
      <c r="S45" s="18">
        <v>43.63323974609375</v>
      </c>
      <c r="T45" s="18">
        <v>136.1983709538072</v>
      </c>
      <c r="U45" s="18">
        <v>134.01715087890625</v>
      </c>
      <c r="V45" s="18">
        <v>448.6690257785037</v>
      </c>
      <c r="W45" s="18">
        <v>108.70887756347656</v>
      </c>
      <c r="X45" s="18">
        <v>354.66555124558374</v>
      </c>
      <c r="Y45" s="18">
        <v>87.42739868164062</v>
      </c>
      <c r="Z45" s="18">
        <v>273.29961710953967</v>
      </c>
      <c r="AA45" s="18">
        <v>78.4891586303711</v>
      </c>
      <c r="AB45" s="18">
        <v>240.6051926661637</v>
      </c>
      <c r="AC45" s="18">
        <v>72.3746337890625</v>
      </c>
      <c r="AD45" s="18">
        <v>214.9329349608722</v>
      </c>
      <c r="AE45" s="18">
        <v>62.441551208496094</v>
      </c>
      <c r="AF45" s="18">
        <v>169.98736279152087</v>
      </c>
      <c r="AG45" s="18">
        <v>55.47581100463867</v>
      </c>
      <c r="AH45" s="18">
        <v>133.51976467265948</v>
      </c>
      <c r="AI45" s="18">
        <v>98.9111328125</v>
      </c>
      <c r="AJ45" s="18">
        <v>214.4154013960393</v>
      </c>
      <c r="AK45" s="18">
        <v>88.85369873046875</v>
      </c>
      <c r="AL45" s="18">
        <v>189.95610384632275</v>
      </c>
      <c r="AM45" s="18">
        <v>46.22101974487305</v>
      </c>
      <c r="AN45" s="18">
        <v>156.8474915440916</v>
      </c>
      <c r="AO45" s="18">
        <v>33.563045501708984</v>
      </c>
      <c r="AP45" s="18">
        <v>101.57929413357681</v>
      </c>
      <c r="AQ45" s="18">
        <v>26.1582088470459</v>
      </c>
      <c r="AR45" s="18">
        <v>74.17607106629788</v>
      </c>
      <c r="AS45" s="18">
        <v>97.4591064453125</v>
      </c>
      <c r="AT45" s="18">
        <v>314.14694782789485</v>
      </c>
      <c r="AU45" s="18">
        <v>67.16536712646484</v>
      </c>
      <c r="AV45" s="18">
        <v>190.7971122287694</v>
      </c>
      <c r="AW45" s="18">
        <v>62.441551208496094</v>
      </c>
      <c r="AX45" s="18">
        <v>169.98736729464827</v>
      </c>
      <c r="AY45" s="18">
        <v>55.47581100463867</v>
      </c>
      <c r="AZ45" s="18">
        <v>133.5197682097254</v>
      </c>
      <c r="BA45" s="18">
        <v>47.26798629760742</v>
      </c>
      <c r="BB45" s="18">
        <v>119.77235348898722</v>
      </c>
    </row>
    <row r="46" spans="3:54" ht="12.75">
      <c r="C46" s="20"/>
      <c r="E46" s="20">
        <v>72.42400360107422</v>
      </c>
      <c r="F46" s="19">
        <v>1841.0692464820436</v>
      </c>
      <c r="G46" s="20">
        <v>67.2469711303711</v>
      </c>
      <c r="H46" s="19">
        <v>1630.9860874605013</v>
      </c>
      <c r="I46" s="18">
        <v>64.25450134277344</v>
      </c>
      <c r="J46" s="18">
        <v>1483.6604729403316</v>
      </c>
      <c r="K46" s="18">
        <v>36.032569885253906</v>
      </c>
      <c r="L46" s="18">
        <v>328.5532190970696</v>
      </c>
      <c r="M46" s="18">
        <v>36.032569885253906</v>
      </c>
      <c r="N46" s="18">
        <v>328.5532190970696</v>
      </c>
      <c r="O46" s="18">
        <v>31.30865478515625</v>
      </c>
      <c r="P46" s="18">
        <v>178.56464989574997</v>
      </c>
      <c r="Q46" s="18">
        <v>23.279491424560547</v>
      </c>
      <c r="R46" s="18">
        <v>131.04233756541586</v>
      </c>
      <c r="S46" s="18">
        <v>44.879905700683594</v>
      </c>
      <c r="T46" s="18">
        <v>131.80905251404576</v>
      </c>
      <c r="U46" s="18">
        <v>137.84620666503906</v>
      </c>
      <c r="V46" s="18">
        <v>436.14935229350425</v>
      </c>
      <c r="W46" s="18">
        <v>111.8148422241211</v>
      </c>
      <c r="X46" s="18">
        <v>344.7197883243219</v>
      </c>
      <c r="Y46" s="18">
        <v>89.92532348632812</v>
      </c>
      <c r="Z46" s="18">
        <v>265.5478665748528</v>
      </c>
      <c r="AA46" s="18">
        <v>80.73170471191406</v>
      </c>
      <c r="AB46" s="18">
        <v>233.71249122240545</v>
      </c>
      <c r="AC46" s="18">
        <v>74.4424819946289</v>
      </c>
      <c r="AD46" s="18">
        <v>208.707922221468</v>
      </c>
      <c r="AE46" s="18">
        <v>64.22559356689453</v>
      </c>
      <c r="AF46" s="18">
        <v>164.9042578609311</v>
      </c>
      <c r="AG46" s="18">
        <v>57.06083297729492</v>
      </c>
      <c r="AH46" s="18">
        <v>129.338233922702</v>
      </c>
      <c r="AI46" s="18">
        <v>101.73716735839844</v>
      </c>
      <c r="AJ46" s="18">
        <v>208.41834794901786</v>
      </c>
      <c r="AK46" s="18">
        <v>91.39237976074219</v>
      </c>
      <c r="AL46" s="18">
        <v>184.6264743693162</v>
      </c>
      <c r="AM46" s="18">
        <v>47.541622161865234</v>
      </c>
      <c r="AN46" s="18">
        <v>151.94826636859148</v>
      </c>
      <c r="AO46" s="18">
        <v>34.52198791503906</v>
      </c>
      <c r="AP46" s="18">
        <v>98.22691776133546</v>
      </c>
      <c r="AQ46" s="18">
        <v>26.90558624267578</v>
      </c>
      <c r="AR46" s="18">
        <v>71.54609229500689</v>
      </c>
      <c r="AS46" s="18">
        <v>100.24365234375</v>
      </c>
      <c r="AT46" s="18">
        <v>305.2980704741205</v>
      </c>
      <c r="AU46" s="18">
        <v>69.08438110351562</v>
      </c>
      <c r="AV46" s="18">
        <v>185.19130762241642</v>
      </c>
      <c r="AW46" s="18">
        <v>64.22559356689453</v>
      </c>
      <c r="AX46" s="18">
        <v>164.9042622294022</v>
      </c>
      <c r="AY46" s="18">
        <v>57.06083297729492</v>
      </c>
      <c r="AZ46" s="18">
        <v>129.3382373489952</v>
      </c>
      <c r="BA46" s="18">
        <v>48.618499755859375</v>
      </c>
      <c r="BB46" s="18">
        <v>116.06372352884178</v>
      </c>
    </row>
    <row r="47" spans="3:54" ht="12.75">
      <c r="C47" s="20"/>
      <c r="E47" s="20">
        <v>74.43578338623047</v>
      </c>
      <c r="F47" s="19">
        <v>1788.4646833132056</v>
      </c>
      <c r="G47" s="20">
        <v>69.11494445800781</v>
      </c>
      <c r="H47" s="19">
        <v>1583.5446804648468</v>
      </c>
      <c r="I47" s="18">
        <v>66.03935241699219</v>
      </c>
      <c r="J47" s="18">
        <v>1439.829991786773</v>
      </c>
      <c r="K47" s="18">
        <v>37.03347396850586</v>
      </c>
      <c r="L47" s="18">
        <v>317.5944625605878</v>
      </c>
      <c r="M47" s="18">
        <v>37.03347396850586</v>
      </c>
      <c r="N47" s="18">
        <v>317.5944625605878</v>
      </c>
      <c r="O47" s="18">
        <v>32.17833709716797</v>
      </c>
      <c r="P47" s="18">
        <v>171.5198348142007</v>
      </c>
      <c r="Q47" s="18">
        <v>23.926143646240234</v>
      </c>
      <c r="R47" s="18">
        <v>125.759795947442</v>
      </c>
      <c r="S47" s="18">
        <v>46.12656784057617</v>
      </c>
      <c r="T47" s="18">
        <v>127.70175026339058</v>
      </c>
      <c r="U47" s="18">
        <v>141.67526245117188</v>
      </c>
      <c r="V47" s="18">
        <v>424.3108502683842</v>
      </c>
      <c r="W47" s="18">
        <v>114.92081451416016</v>
      </c>
      <c r="X47" s="18">
        <v>335.31886355485517</v>
      </c>
      <c r="Y47" s="18">
        <v>92.42324829101562</v>
      </c>
      <c r="Z47" s="18">
        <v>258.2275049814092</v>
      </c>
      <c r="AA47" s="18">
        <v>82.97425079345703</v>
      </c>
      <c r="AB47" s="18">
        <v>227.20848858132342</v>
      </c>
      <c r="AC47" s="18">
        <v>76.51033020019531</v>
      </c>
      <c r="AD47" s="18">
        <v>202.83895994180904</v>
      </c>
      <c r="AE47" s="18">
        <v>66.00963592529297</v>
      </c>
      <c r="AF47" s="18">
        <v>160.12337103365087</v>
      </c>
      <c r="AG47" s="18">
        <v>58.64585494995117</v>
      </c>
      <c r="AH47" s="18">
        <v>125.41802339412958</v>
      </c>
      <c r="AI47" s="18">
        <v>104.56320190429688</v>
      </c>
      <c r="AJ47" s="18">
        <v>202.74862890498002</v>
      </c>
      <c r="AK47" s="18">
        <v>93.9310531616211</v>
      </c>
      <c r="AL47" s="18">
        <v>179.58904982882376</v>
      </c>
      <c r="AM47" s="18">
        <v>48.862220764160156</v>
      </c>
      <c r="AN47" s="18">
        <v>147.35440006660747</v>
      </c>
      <c r="AO47" s="18">
        <v>35.480934143066406</v>
      </c>
      <c r="AP47" s="18">
        <v>95.09456688167573</v>
      </c>
      <c r="AQ47" s="18">
        <v>27.652963638305664</v>
      </c>
      <c r="AR47" s="18">
        <v>69.09866989508018</v>
      </c>
      <c r="AS47" s="18">
        <v>103.0281982421875</v>
      </c>
      <c r="AT47" s="18">
        <v>296.9370069899678</v>
      </c>
      <c r="AU47" s="18">
        <v>71.0033950805664</v>
      </c>
      <c r="AV47" s="18">
        <v>179.91188792694643</v>
      </c>
      <c r="AW47" s="18">
        <v>66.00963592529297</v>
      </c>
      <c r="AX47" s="18">
        <v>160.12337527547172</v>
      </c>
      <c r="AY47" s="18">
        <v>58.64585494995117</v>
      </c>
      <c r="AZ47" s="18">
        <v>125.41802671657265</v>
      </c>
      <c r="BA47" s="18">
        <v>49.96901321411133</v>
      </c>
      <c r="BB47" s="18">
        <v>112.58417561717218</v>
      </c>
    </row>
    <row r="48" spans="3:54" ht="12.75">
      <c r="C48" s="20"/>
      <c r="E48" s="20">
        <v>76.44756317138672</v>
      </c>
      <c r="F48" s="19">
        <v>1738.8407421327327</v>
      </c>
      <c r="G48" s="20">
        <v>70.98291778564453</v>
      </c>
      <c r="H48" s="19">
        <v>1538.8489439980356</v>
      </c>
      <c r="I48" s="18">
        <v>67.8241958618164</v>
      </c>
      <c r="J48" s="18">
        <v>1398.5811787794382</v>
      </c>
      <c r="K48" s="18">
        <v>38.03437805175781</v>
      </c>
      <c r="L48" s="18">
        <v>307.3583388855383</v>
      </c>
      <c r="M48" s="18">
        <v>38.03437805175781</v>
      </c>
      <c r="N48" s="18">
        <v>307.3583388855383</v>
      </c>
      <c r="O48" s="18">
        <v>33.04802322387695</v>
      </c>
      <c r="P48" s="18">
        <v>164.98899599607876</v>
      </c>
      <c r="Q48" s="18">
        <v>24.572795867919922</v>
      </c>
      <c r="R48" s="18">
        <v>120.86626925549477</v>
      </c>
      <c r="S48" s="18">
        <v>47.37322998046875</v>
      </c>
      <c r="T48" s="18">
        <v>123.84994005400932</v>
      </c>
      <c r="U48" s="18">
        <v>145.50433349609375</v>
      </c>
      <c r="V48" s="18">
        <v>413.09920924338496</v>
      </c>
      <c r="W48" s="18">
        <v>118.02677917480469</v>
      </c>
      <c r="X48" s="18">
        <v>326.41914705178243</v>
      </c>
      <c r="Y48" s="18">
        <v>94.92117309570312</v>
      </c>
      <c r="Z48" s="18">
        <v>251.30323372424476</v>
      </c>
      <c r="AA48" s="18">
        <v>85.216796875</v>
      </c>
      <c r="AB48" s="18">
        <v>221.06090051700724</v>
      </c>
      <c r="AC48" s="18">
        <v>78.57817840576172</v>
      </c>
      <c r="AD48" s="18">
        <v>197.2959791010857</v>
      </c>
      <c r="AE48" s="18">
        <v>67.79368591308594</v>
      </c>
      <c r="AF48" s="18">
        <v>155.61808356894434</v>
      </c>
      <c r="AG48" s="18">
        <v>60.23088073730469</v>
      </c>
      <c r="AH48" s="18">
        <v>121.73509033742809</v>
      </c>
      <c r="AI48" s="18">
        <v>107.38923645019531</v>
      </c>
      <c r="AJ48" s="18">
        <v>197.3801007440954</v>
      </c>
      <c r="AK48" s="18">
        <v>96.46973419189453</v>
      </c>
      <c r="AL48" s="18">
        <v>174.82032805133449</v>
      </c>
      <c r="AM48" s="18">
        <v>50.182823181152344</v>
      </c>
      <c r="AN48" s="18">
        <v>143.0378910064033</v>
      </c>
      <c r="AO48" s="18">
        <v>36.439876556396484</v>
      </c>
      <c r="AP48" s="18">
        <v>92.16123798553636</v>
      </c>
      <c r="AQ48" s="18">
        <v>28.400341033935547</v>
      </c>
      <c r="AR48" s="18">
        <v>66.81571750870394</v>
      </c>
      <c r="AS48" s="18">
        <v>105.812744140625</v>
      </c>
      <c r="AT48" s="18">
        <v>289.02429048794227</v>
      </c>
      <c r="AU48" s="18">
        <v>72.92240142822266</v>
      </c>
      <c r="AV48" s="18">
        <v>174.9307994565987</v>
      </c>
      <c r="AW48" s="18">
        <v>67.79368591308594</v>
      </c>
      <c r="AX48" s="18">
        <v>155.6180876914158</v>
      </c>
      <c r="AY48" s="18">
        <v>60.23088073730469</v>
      </c>
      <c r="AZ48" s="18">
        <v>121.73509356230676</v>
      </c>
      <c r="BA48" s="18">
        <v>51.31952667236328</v>
      </c>
      <c r="BB48" s="18">
        <v>109.31285356691438</v>
      </c>
    </row>
    <row r="49" spans="3:54" ht="12.75">
      <c r="C49" s="20"/>
      <c r="E49" s="20">
        <v>78.45933532714844</v>
      </c>
      <c r="F49" s="19">
        <v>1691.947801292035</v>
      </c>
      <c r="G49" s="20">
        <v>72.85089111328125</v>
      </c>
      <c r="H49" s="19">
        <v>1496.6639478690818</v>
      </c>
      <c r="I49" s="18">
        <v>69.60904693603516</v>
      </c>
      <c r="J49" s="18">
        <v>1359.689064601662</v>
      </c>
      <c r="K49" s="18">
        <v>39.035282135009766</v>
      </c>
      <c r="L49" s="18">
        <v>297.77611723617775</v>
      </c>
      <c r="M49" s="18">
        <v>39.035282135009766</v>
      </c>
      <c r="N49" s="18">
        <v>297.77611723617775</v>
      </c>
      <c r="O49" s="18">
        <v>33.91770935058594</v>
      </c>
      <c r="P49" s="18">
        <v>158.9207229379129</v>
      </c>
      <c r="Q49" s="18">
        <v>25.21944808959961</v>
      </c>
      <c r="R49" s="18">
        <v>116.32268556228172</v>
      </c>
      <c r="S49" s="18">
        <v>48.619895935058594</v>
      </c>
      <c r="T49" s="18">
        <v>120.2303091139282</v>
      </c>
      <c r="U49" s="18">
        <v>149.33338928222656</v>
      </c>
      <c r="V49" s="18">
        <v>402.4659179042647</v>
      </c>
      <c r="W49" s="18">
        <v>121.13274383544922</v>
      </c>
      <c r="X49" s="18">
        <v>317.9813734535372</v>
      </c>
      <c r="Y49" s="18">
        <v>97.41909790039062</v>
      </c>
      <c r="Z49" s="18">
        <v>244.743526247876</v>
      </c>
      <c r="AA49" s="18">
        <v>87.4593505859375</v>
      </c>
      <c r="AB49" s="18">
        <v>215.24089709693735</v>
      </c>
      <c r="AC49" s="18">
        <v>80.64602661132812</v>
      </c>
      <c r="AD49" s="18">
        <v>192.05223172781388</v>
      </c>
      <c r="AE49" s="18">
        <v>69.57772827148438</v>
      </c>
      <c r="AF49" s="18">
        <v>151.3649538379172</v>
      </c>
      <c r="AG49" s="18">
        <v>61.81590270996094</v>
      </c>
      <c r="AH49" s="18">
        <v>118.26828897784048</v>
      </c>
      <c r="AI49" s="18">
        <v>110.21526336669922</v>
      </c>
      <c r="AJ49" s="18">
        <v>192.28935665610678</v>
      </c>
      <c r="AK49" s="18">
        <v>99.00840759277344</v>
      </c>
      <c r="AL49" s="18">
        <v>170.29934074414567</v>
      </c>
      <c r="AM49" s="18">
        <v>51.50342559814453</v>
      </c>
      <c r="AN49" s="18">
        <v>138.97400394820852</v>
      </c>
      <c r="AO49" s="18">
        <v>37.39882278442383</v>
      </c>
      <c r="AP49" s="18">
        <v>89.40843869637875</v>
      </c>
      <c r="AQ49" s="18">
        <v>29.14771842956543</v>
      </c>
      <c r="AR49" s="18">
        <v>64.68138763204688</v>
      </c>
      <c r="AS49" s="18">
        <v>108.5972900390625</v>
      </c>
      <c r="AT49" s="18">
        <v>281.5246190255496</v>
      </c>
      <c r="AU49" s="18">
        <v>74.84141540527344</v>
      </c>
      <c r="AV49" s="18">
        <v>170.2230802702035</v>
      </c>
      <c r="AW49" s="18">
        <v>69.57772827148438</v>
      </c>
      <c r="AX49" s="18">
        <v>151.3649578477192</v>
      </c>
      <c r="AY49" s="18">
        <v>61.81590270996094</v>
      </c>
      <c r="AZ49" s="18">
        <v>118.26829211088028</v>
      </c>
      <c r="BA49" s="18">
        <v>52.670040130615234</v>
      </c>
      <c r="BB49" s="18">
        <v>106.2313768618036</v>
      </c>
    </row>
    <row r="50" spans="3:54" ht="12.75">
      <c r="C50" s="20"/>
      <c r="E50" s="20">
        <v>80.47111511230469</v>
      </c>
      <c r="F50" s="19">
        <v>1647.5632622749067</v>
      </c>
      <c r="G50" s="20">
        <v>74.71885681152344</v>
      </c>
      <c r="H50" s="19">
        <v>1456.7809117196068</v>
      </c>
      <c r="I50" s="18">
        <v>71.39389038085938</v>
      </c>
      <c r="J50" s="18">
        <v>1322.954736166519</v>
      </c>
      <c r="K50" s="18">
        <v>40.036190032958984</v>
      </c>
      <c r="L50" s="18">
        <v>288.7873532588787</v>
      </c>
      <c r="M50" s="18">
        <v>40.036190032958984</v>
      </c>
      <c r="N50" s="18">
        <v>288.7873532588787</v>
      </c>
      <c r="O50" s="18">
        <v>34.787391662597656</v>
      </c>
      <c r="P50" s="18">
        <v>153.26990323203634</v>
      </c>
      <c r="Q50" s="18">
        <v>25.866100311279297</v>
      </c>
      <c r="R50" s="18">
        <v>112.0948043611045</v>
      </c>
      <c r="S50" s="18">
        <v>49.86655807495117</v>
      </c>
      <c r="T50" s="18">
        <v>116.82228870504902</v>
      </c>
      <c r="U50" s="18">
        <v>153.16244506835938</v>
      </c>
      <c r="V50" s="18">
        <v>392.3672744567156</v>
      </c>
      <c r="W50" s="18">
        <v>124.23871612548828</v>
      </c>
      <c r="X50" s="18">
        <v>309.9703641493781</v>
      </c>
      <c r="Y50" s="18">
        <v>99.91702270507812</v>
      </c>
      <c r="Z50" s="18">
        <v>238.52013486322534</v>
      </c>
      <c r="AA50" s="18">
        <v>89.70189666748047</v>
      </c>
      <c r="AB50" s="18">
        <v>209.7227840541315</v>
      </c>
      <c r="AC50" s="18">
        <v>82.7138671875</v>
      </c>
      <c r="AD50" s="18">
        <v>187.08388984429135</v>
      </c>
      <c r="AE50" s="18">
        <v>71.36177062988281</v>
      </c>
      <c r="AF50" s="18">
        <v>147.34306780866507</v>
      </c>
      <c r="AG50" s="18">
        <v>63.40092468261719</v>
      </c>
      <c r="AH50" s="18">
        <v>114.99888790041999</v>
      </c>
      <c r="AI50" s="18">
        <v>113.04129791259766</v>
      </c>
      <c r="AJ50" s="18">
        <v>187.4552580739341</v>
      </c>
      <c r="AK50" s="18">
        <v>101.54708862304688</v>
      </c>
      <c r="AL50" s="18">
        <v>166.00713599318414</v>
      </c>
      <c r="AM50" s="18">
        <v>52.82402420043945</v>
      </c>
      <c r="AN50" s="18">
        <v>135.140966939737</v>
      </c>
      <c r="AO50" s="18">
        <v>38.357765197753906</v>
      </c>
      <c r="AP50" s="18">
        <v>86.81995517815984</v>
      </c>
      <c r="AQ50" s="18">
        <v>29.895095825195312</v>
      </c>
      <c r="AR50" s="18">
        <v>62.681783143889945</v>
      </c>
      <c r="AS50" s="18">
        <v>111.3818359375</v>
      </c>
      <c r="AT50" s="18">
        <v>274.40631820079966</v>
      </c>
      <c r="AU50" s="18">
        <v>76.76042175292969</v>
      </c>
      <c r="AV50" s="18">
        <v>165.76655841808125</v>
      </c>
      <c r="AW50" s="18">
        <v>71.36177062988281</v>
      </c>
      <c r="AX50" s="18">
        <v>147.3430717119235</v>
      </c>
      <c r="AY50" s="18">
        <v>63.40092468261719</v>
      </c>
      <c r="AZ50" s="18">
        <v>114.99889094685024</v>
      </c>
      <c r="BA50" s="18">
        <v>54.02055358886719</v>
      </c>
      <c r="BB50" s="18">
        <v>103.3234423794669</v>
      </c>
    </row>
    <row r="51" spans="3:54" ht="12.75">
      <c r="C51" s="20"/>
      <c r="E51" s="20">
        <v>82.48289489746094</v>
      </c>
      <c r="F51" s="19">
        <v>1605.488592379358</v>
      </c>
      <c r="G51" s="20">
        <v>76.58683013916016</v>
      </c>
      <c r="H51" s="19">
        <v>1419.013455072914</v>
      </c>
      <c r="I51" s="18">
        <v>73.17874145507812</v>
      </c>
      <c r="J51" s="18">
        <v>1288.2005174648018</v>
      </c>
      <c r="K51" s="18">
        <v>41.03709411621094</v>
      </c>
      <c r="L51" s="18">
        <v>280.3387204125231</v>
      </c>
      <c r="M51" s="18">
        <v>41.03709411621094</v>
      </c>
      <c r="N51" s="18">
        <v>280.3387204125231</v>
      </c>
      <c r="O51" s="18">
        <v>35.65707778930664</v>
      </c>
      <c r="P51" s="18">
        <v>147.99681988995644</v>
      </c>
      <c r="Q51" s="18">
        <v>26.512752532958984</v>
      </c>
      <c r="R51" s="18">
        <v>108.152516550617</v>
      </c>
      <c r="S51" s="18">
        <v>51.113224029541016</v>
      </c>
      <c r="T51" s="18">
        <v>113.60765247453867</v>
      </c>
      <c r="U51" s="18">
        <v>156.99151611328125</v>
      </c>
      <c r="V51" s="18">
        <v>382.76380417708776</v>
      </c>
      <c r="W51" s="18">
        <v>127.34468078613281</v>
      </c>
      <c r="X51" s="18">
        <v>302.35448366779644</v>
      </c>
      <c r="Y51" s="18">
        <v>102.41494750976562</v>
      </c>
      <c r="Z51" s="18">
        <v>232.60767326336983</v>
      </c>
      <c r="AA51" s="18">
        <v>91.94444274902344</v>
      </c>
      <c r="AB51" s="18">
        <v>204.48343571753577</v>
      </c>
      <c r="AC51" s="18">
        <v>84.7817153930664</v>
      </c>
      <c r="AD51" s="18">
        <v>182.3695315584152</v>
      </c>
      <c r="AE51" s="18">
        <v>73.14581298828125</v>
      </c>
      <c r="AF51" s="18">
        <v>143.5338012336629</v>
      </c>
      <c r="AG51" s="18">
        <v>64.98594665527344</v>
      </c>
      <c r="AH51" s="18">
        <v>111.91027481044499</v>
      </c>
      <c r="AI51" s="18">
        <v>115.8673324584961</v>
      </c>
      <c r="AJ51" s="18">
        <v>182.85887596807595</v>
      </c>
      <c r="AK51" s="18">
        <v>104.08576202392578</v>
      </c>
      <c r="AL51" s="18">
        <v>161.92676462915875</v>
      </c>
      <c r="AM51" s="18">
        <v>54.14462661743164</v>
      </c>
      <c r="AN51" s="18">
        <v>131.5193529325745</v>
      </c>
      <c r="AO51" s="18">
        <v>39.316707611083984</v>
      </c>
      <c r="AP51" s="18">
        <v>84.38139023190557</v>
      </c>
      <c r="AQ51" s="18">
        <v>30.642473220825195</v>
      </c>
      <c r="AR51" s="18">
        <v>60.80464742781076</v>
      </c>
      <c r="AS51" s="18">
        <v>114.16638946533203</v>
      </c>
      <c r="AT51" s="18">
        <v>267.64086102964666</v>
      </c>
      <c r="AU51" s="18">
        <v>78.67943572998047</v>
      </c>
      <c r="AV51" s="18">
        <v>161.54137335918517</v>
      </c>
      <c r="AW51" s="18">
        <v>73.14581298828125</v>
      </c>
      <c r="AX51" s="18">
        <v>143.53380503601022</v>
      </c>
      <c r="AY51" s="18">
        <v>64.98594665527344</v>
      </c>
      <c r="AZ51" s="18">
        <v>111.91027777505494</v>
      </c>
      <c r="BA51" s="18">
        <v>55.37106704711914</v>
      </c>
      <c r="BB51" s="18">
        <v>100.57459987067078</v>
      </c>
    </row>
    <row r="52" spans="3:54" ht="12.75">
      <c r="C52" s="20"/>
      <c r="E52" s="20">
        <v>84.49467468261719</v>
      </c>
      <c r="F52" s="19">
        <v>1565.545751812614</v>
      </c>
      <c r="G52" s="20">
        <v>78.45480346679688</v>
      </c>
      <c r="H52" s="19">
        <v>1383.195516306536</v>
      </c>
      <c r="I52" s="18">
        <v>74.96358489990234</v>
      </c>
      <c r="J52" s="18">
        <v>1255.268575792492</v>
      </c>
      <c r="K52" s="18">
        <v>42.03799819946289</v>
      </c>
      <c r="L52" s="18">
        <v>272.3830101334322</v>
      </c>
      <c r="M52" s="18">
        <v>42.03799819946289</v>
      </c>
      <c r="N52" s="18">
        <v>272.3830101334322</v>
      </c>
      <c r="O52" s="18">
        <v>36.526763916015625</v>
      </c>
      <c r="P52" s="18">
        <v>143.0665211178396</v>
      </c>
      <c r="Q52" s="18">
        <v>27.159404754638672</v>
      </c>
      <c r="R52" s="18">
        <v>104.46925982945406</v>
      </c>
      <c r="S52" s="18">
        <v>52.359886169433594</v>
      </c>
      <c r="T52" s="18">
        <v>110.57025492588984</v>
      </c>
      <c r="U52" s="18">
        <v>160.82057189941406</v>
      </c>
      <c r="V52" s="18">
        <v>373.61997310997486</v>
      </c>
      <c r="W52" s="18">
        <v>130.45065307617188</v>
      </c>
      <c r="X52" s="18">
        <v>295.10508767628664</v>
      </c>
      <c r="Y52" s="18">
        <v>104.91287231445312</v>
      </c>
      <c r="Z52" s="18">
        <v>226.9832614819165</v>
      </c>
      <c r="AA52" s="18">
        <v>94.1869888305664</v>
      </c>
      <c r="AB52" s="18">
        <v>199.50204607695974</v>
      </c>
      <c r="AC52" s="18">
        <v>86.84956359863281</v>
      </c>
      <c r="AD52" s="18">
        <v>177.8899826068767</v>
      </c>
      <c r="AE52" s="18">
        <v>74.92986297607422</v>
      </c>
      <c r="AF52" s="18">
        <v>139.9204836651792</v>
      </c>
      <c r="AG52" s="18">
        <v>66.57096862792969</v>
      </c>
      <c r="AH52" s="18">
        <v>108.98765690086032</v>
      </c>
      <c r="AI52" s="18">
        <v>118.693359375</v>
      </c>
      <c r="AJ52" s="18">
        <v>178.48304079252267</v>
      </c>
      <c r="AK52" s="18">
        <v>106.62444305419922</v>
      </c>
      <c r="AL52" s="18">
        <v>158.04285581208308</v>
      </c>
      <c r="AM52" s="18">
        <v>55.46522521972656</v>
      </c>
      <c r="AN52" s="18">
        <v>128.09192747057926</v>
      </c>
      <c r="AO52" s="18">
        <v>40.27565383911133</v>
      </c>
      <c r="AP52" s="18">
        <v>82.07997240021261</v>
      </c>
      <c r="AQ52" s="18">
        <v>31.389850616455078</v>
      </c>
      <c r="AR52" s="18">
        <v>59.03914008021099</v>
      </c>
      <c r="AS52" s="18">
        <v>116.95093536376953</v>
      </c>
      <c r="AT52" s="18">
        <v>261.202576811707</v>
      </c>
      <c r="AU52" s="18">
        <v>80.59844207763672</v>
      </c>
      <c r="AV52" s="18">
        <v>157.52976361396895</v>
      </c>
      <c r="AW52" s="18">
        <v>74.92986297607422</v>
      </c>
      <c r="AX52" s="18">
        <v>139.9204873718063</v>
      </c>
      <c r="AY52" s="18">
        <v>66.57096862792969</v>
      </c>
      <c r="AZ52" s="18">
        <v>108.98765978804731</v>
      </c>
      <c r="BA52" s="18">
        <v>56.721580505371094</v>
      </c>
      <c r="BB52" s="18">
        <v>97.97196794375117</v>
      </c>
    </row>
    <row r="53" spans="3:54" ht="12.75">
      <c r="C53" s="20"/>
      <c r="E53" s="20">
        <v>86.5064468383789</v>
      </c>
      <c r="F53" s="19">
        <v>1527.5747895167963</v>
      </c>
      <c r="G53" s="20">
        <v>80.3227767944336</v>
      </c>
      <c r="H53" s="19">
        <v>1349.1777514089683</v>
      </c>
      <c r="I53" s="18">
        <v>76.7484359741211</v>
      </c>
      <c r="J53" s="18">
        <v>1224.0168429597195</v>
      </c>
      <c r="K53" s="18">
        <v>43.038902282714844</v>
      </c>
      <c r="L53" s="18">
        <v>264.8783302319895</v>
      </c>
      <c r="M53" s="18">
        <v>43.038902282714844</v>
      </c>
      <c r="N53" s="18">
        <v>264.8783302319895</v>
      </c>
      <c r="O53" s="18">
        <v>37.396446228027344</v>
      </c>
      <c r="P53" s="18">
        <v>138.4480280192167</v>
      </c>
      <c r="Q53" s="18">
        <v>27.806058883666992</v>
      </c>
      <c r="R53" s="18">
        <v>101.02151515152589</v>
      </c>
      <c r="S53" s="18">
        <v>53.60655212402344</v>
      </c>
      <c r="T53" s="18">
        <v>107.69561927217534</v>
      </c>
      <c r="U53" s="18">
        <v>164.64964294433594</v>
      </c>
      <c r="V53" s="18">
        <v>364.9034822659208</v>
      </c>
      <c r="W53" s="18">
        <v>133.55662536621094</v>
      </c>
      <c r="X53" s="18">
        <v>288.196265123112</v>
      </c>
      <c r="Y53" s="18">
        <v>107.41079711914062</v>
      </c>
      <c r="Z53" s="18">
        <v>221.6262226316265</v>
      </c>
      <c r="AA53" s="18">
        <v>96.42953491210938</v>
      </c>
      <c r="AB53" s="18">
        <v>194.75990648189867</v>
      </c>
      <c r="AC53" s="18">
        <v>88.91741180419922</v>
      </c>
      <c r="AD53" s="18">
        <v>173.62796678040124</v>
      </c>
      <c r="AE53" s="18">
        <v>76.71390533447266</v>
      </c>
      <c r="AF53" s="18">
        <v>136.48817640543518</v>
      </c>
      <c r="AG53" s="18">
        <v>68.15599822998047</v>
      </c>
      <c r="AH53" s="18">
        <v>106.21781028774258</v>
      </c>
      <c r="AI53" s="18">
        <v>121.51939392089844</v>
      </c>
      <c r="AJ53" s="18">
        <v>174.31221575287643</v>
      </c>
      <c r="AK53" s="18">
        <v>109.16311645507812</v>
      </c>
      <c r="AL53" s="18">
        <v>154.34150954634163</v>
      </c>
      <c r="AM53" s="18">
        <v>56.78582763671875</v>
      </c>
      <c r="AN53" s="18">
        <v>124.84323932762278</v>
      </c>
      <c r="AO53" s="18">
        <v>41.234596252441406</v>
      </c>
      <c r="AP53" s="18">
        <v>79.90438556274505</v>
      </c>
      <c r="AQ53" s="18">
        <v>32.137229919433594</v>
      </c>
      <c r="AR53" s="18">
        <v>57.3756420756892</v>
      </c>
      <c r="AS53" s="18">
        <v>119.73548126220703</v>
      </c>
      <c r="AT53" s="18">
        <v>255.0681702538694</v>
      </c>
      <c r="AU53" s="18">
        <v>82.5174560546875</v>
      </c>
      <c r="AV53" s="18">
        <v>153.7157068493988</v>
      </c>
      <c r="AW53" s="18">
        <v>76.71390533447266</v>
      </c>
      <c r="AX53" s="18">
        <v>136.48818002113717</v>
      </c>
      <c r="AY53" s="18">
        <v>68.15599822998047</v>
      </c>
      <c r="AZ53" s="18">
        <v>106.2178131015537</v>
      </c>
      <c r="BA53" s="18">
        <v>58.07209777832031</v>
      </c>
      <c r="BB53" s="18">
        <v>95.50399069211483</v>
      </c>
    </row>
    <row r="54" spans="3:54" ht="12.75">
      <c r="C54" s="20"/>
      <c r="E54" s="20">
        <v>88.51822662353516</v>
      </c>
      <c r="F54" s="19">
        <v>1491.4312349950724</v>
      </c>
      <c r="G54" s="20">
        <v>82.19075012207031</v>
      </c>
      <c r="H54" s="19">
        <v>1316.825816310272</v>
      </c>
      <c r="I54" s="18">
        <v>78.53328704833984</v>
      </c>
      <c r="J54" s="18">
        <v>1194.318245948748</v>
      </c>
      <c r="K54" s="18">
        <v>44.0398063659668</v>
      </c>
      <c r="L54" s="18">
        <v>257.78724809169177</v>
      </c>
      <c r="M54" s="18">
        <v>44.0398063659668</v>
      </c>
      <c r="N54" s="18">
        <v>257.78724809169177</v>
      </c>
      <c r="O54" s="18">
        <v>38.26613235473633</v>
      </c>
      <c r="P54" s="18">
        <v>134.11380492136018</v>
      </c>
      <c r="Q54" s="18">
        <v>28.45271110534668</v>
      </c>
      <c r="R54" s="18">
        <v>97.78844685857813</v>
      </c>
      <c r="S54" s="18">
        <v>54.853214263916016</v>
      </c>
      <c r="T54" s="18">
        <v>104.97088042944047</v>
      </c>
      <c r="U54" s="18">
        <v>168.47869873046875</v>
      </c>
      <c r="V54" s="18">
        <v>356.5850153713788</v>
      </c>
      <c r="W54" s="18">
        <v>136.66258239746094</v>
      </c>
      <c r="X54" s="18">
        <v>281.6045190618079</v>
      </c>
      <c r="Y54" s="18">
        <v>109.90872955322266</v>
      </c>
      <c r="Z54" s="18">
        <v>216.51780247579475</v>
      </c>
      <c r="AA54" s="18">
        <v>98.67208099365234</v>
      </c>
      <c r="AB54" s="18">
        <v>190.24002689542544</v>
      </c>
      <c r="AC54" s="18">
        <v>90.98526000976562</v>
      </c>
      <c r="AD54" s="18">
        <v>169.5678169075941</v>
      </c>
      <c r="AE54" s="18">
        <v>78.4979476928711</v>
      </c>
      <c r="AF54" s="18">
        <v>133.22344351347522</v>
      </c>
      <c r="AG54" s="18">
        <v>69.74102020263672</v>
      </c>
      <c r="AH54" s="18">
        <v>103.5889105569562</v>
      </c>
      <c r="AI54" s="18">
        <v>124.34542846679688</v>
      </c>
      <c r="AJ54" s="18">
        <v>170.33227889831835</v>
      </c>
      <c r="AK54" s="18">
        <v>111.70179748535156</v>
      </c>
      <c r="AL54" s="18">
        <v>150.81009679436048</v>
      </c>
      <c r="AM54" s="18">
        <v>58.10642623901367</v>
      </c>
      <c r="AN54" s="18">
        <v>121.75948850034892</v>
      </c>
      <c r="AO54" s="18">
        <v>42.19354248046875</v>
      </c>
      <c r="AP54" s="18">
        <v>77.84446308620919</v>
      </c>
      <c r="AQ54" s="18">
        <v>32.884605407714844</v>
      </c>
      <c r="AR54" s="18">
        <v>55.805596855328254</v>
      </c>
      <c r="AS54" s="18">
        <v>122.52002716064453</v>
      </c>
      <c r="AT54" s="18">
        <v>249.21653554894564</v>
      </c>
      <c r="AU54" s="18">
        <v>84.43646240234375</v>
      </c>
      <c r="AV54" s="18">
        <v>150.08482351185611</v>
      </c>
      <c r="AW54" s="18">
        <v>78.4979476928711</v>
      </c>
      <c r="AX54" s="18">
        <v>133.2234470426913</v>
      </c>
      <c r="AY54" s="18">
        <v>69.74102020263672</v>
      </c>
      <c r="AZ54" s="18">
        <v>103.58891330112525</v>
      </c>
      <c r="BA54" s="18">
        <v>59.422611236572266</v>
      </c>
      <c r="BB54" s="18">
        <v>93.1603574425814</v>
      </c>
    </row>
    <row r="55" spans="3:54" ht="12.75">
      <c r="C55" s="20"/>
      <c r="E55" s="20">
        <v>90.5300064086914</v>
      </c>
      <c r="F55" s="19">
        <v>1456.9847687912454</v>
      </c>
      <c r="G55" s="20">
        <v>84.0587158203125</v>
      </c>
      <c r="H55" s="19">
        <v>1286.0188498048565</v>
      </c>
      <c r="I55" s="18">
        <v>80.31813049316406</v>
      </c>
      <c r="J55" s="18">
        <v>1166.0582302158841</v>
      </c>
      <c r="K55" s="18">
        <v>45.04071044921875</v>
      </c>
      <c r="L55" s="18">
        <v>251.0764214259757</v>
      </c>
      <c r="M55" s="18">
        <v>45.04071044921875</v>
      </c>
      <c r="N55" s="18">
        <v>251.0764214259757</v>
      </c>
      <c r="O55" s="18">
        <v>39.13581848144531</v>
      </c>
      <c r="P55" s="18">
        <v>130.03941401022075</v>
      </c>
      <c r="Q55" s="18">
        <v>29.099363327026367</v>
      </c>
      <c r="R55" s="18">
        <v>94.75147194141874</v>
      </c>
      <c r="S55" s="18">
        <v>56.09988021850586</v>
      </c>
      <c r="T55" s="18">
        <v>102.3844554533789</v>
      </c>
      <c r="U55" s="18">
        <v>172.30775451660156</v>
      </c>
      <c r="V55" s="18">
        <v>348.63788129080257</v>
      </c>
      <c r="W55" s="18">
        <v>139.7685546875</v>
      </c>
      <c r="X55" s="18">
        <v>275.3083904812148</v>
      </c>
      <c r="Y55" s="18">
        <v>112.40665435791016</v>
      </c>
      <c r="Z55" s="18">
        <v>211.64102764891408</v>
      </c>
      <c r="AA55" s="18">
        <v>100.91463470458984</v>
      </c>
      <c r="AB55" s="18">
        <v>185.92699923895916</v>
      </c>
      <c r="AC55" s="18">
        <v>93.05310821533203</v>
      </c>
      <c r="AD55" s="18">
        <v>165.6954022856493</v>
      </c>
      <c r="AE55" s="18">
        <v>80.28199005126953</v>
      </c>
      <c r="AF55" s="18">
        <v>130.1141061577979</v>
      </c>
      <c r="AG55" s="18">
        <v>71.32604217529297</v>
      </c>
      <c r="AH55" s="18">
        <v>101.09030584307966</v>
      </c>
      <c r="AI55" s="18">
        <v>127.17146301269531</v>
      </c>
      <c r="AJ55" s="18">
        <v>166.53040548546636</v>
      </c>
      <c r="AK55" s="18">
        <v>114.24047088623047</v>
      </c>
      <c r="AL55" s="18">
        <v>147.43718313539233</v>
      </c>
      <c r="AM55" s="18">
        <v>59.42702865600586</v>
      </c>
      <c r="AN55" s="18">
        <v>118.8282238359149</v>
      </c>
      <c r="AO55" s="18">
        <v>43.15248489379883</v>
      </c>
      <c r="AP55" s="18">
        <v>75.89114298646042</v>
      </c>
      <c r="AQ55" s="18">
        <v>33.63198471069336</v>
      </c>
      <c r="AR55" s="18">
        <v>54.32135048035815</v>
      </c>
      <c r="AS55" s="18">
        <v>125.30457305908203</v>
      </c>
      <c r="AT55" s="18">
        <v>243.62848432930187</v>
      </c>
      <c r="AU55" s="18">
        <v>86.35547637939453</v>
      </c>
      <c r="AV55" s="18">
        <v>146.62403683705728</v>
      </c>
      <c r="AW55" s="18">
        <v>80.28199005126953</v>
      </c>
      <c r="AX55" s="18">
        <v>130.11410960464468</v>
      </c>
      <c r="AY55" s="18">
        <v>71.32604217529297</v>
      </c>
      <c r="AZ55" s="18">
        <v>101.0903085210583</v>
      </c>
      <c r="BA55" s="18">
        <v>60.77312469482422</v>
      </c>
      <c r="BB55" s="18">
        <v>90.93176624775658</v>
      </c>
    </row>
    <row r="56" spans="3:54" ht="12.75">
      <c r="C56" s="20"/>
      <c r="E56" s="20">
        <v>92.54178619384766</v>
      </c>
      <c r="F56" s="19">
        <v>1424.1171994456906</v>
      </c>
      <c r="G56" s="20">
        <v>85.92668914794922</v>
      </c>
      <c r="H56" s="19">
        <v>1256.6470383832266</v>
      </c>
      <c r="I56" s="18">
        <v>82.10298156738281</v>
      </c>
      <c r="J56" s="18">
        <v>1139.1331006023238</v>
      </c>
      <c r="K56" s="18">
        <v>46.04161834716797</v>
      </c>
      <c r="L56" s="18">
        <v>244.71593590141532</v>
      </c>
      <c r="M56" s="18">
        <v>46.04161834716797</v>
      </c>
      <c r="N56" s="18">
        <v>244.71593590141532</v>
      </c>
      <c r="O56" s="18">
        <v>40.00550079345703</v>
      </c>
      <c r="P56" s="18">
        <v>126.2030046982567</v>
      </c>
      <c r="Q56" s="18">
        <v>29.746015548706055</v>
      </c>
      <c r="R56" s="18">
        <v>91.89401830084394</v>
      </c>
      <c r="S56" s="18">
        <v>57.34654235839844</v>
      </c>
      <c r="T56" s="18">
        <v>99.92593733677593</v>
      </c>
      <c r="U56" s="18">
        <v>176.13682556152344</v>
      </c>
      <c r="V56" s="18">
        <v>341.03772626082576</v>
      </c>
      <c r="W56" s="18">
        <v>142.87452697753906</v>
      </c>
      <c r="X56" s="18">
        <v>269.28841527217674</v>
      </c>
      <c r="Y56" s="18">
        <v>114.90457916259766</v>
      </c>
      <c r="Z56" s="18">
        <v>206.9803873604051</v>
      </c>
      <c r="AA56" s="18">
        <v>103.15718078613281</v>
      </c>
      <c r="AB56" s="18">
        <v>181.80685305507504</v>
      </c>
      <c r="AC56" s="18">
        <v>95.1209487915039</v>
      </c>
      <c r="AD56" s="18">
        <v>161.99789103728006</v>
      </c>
      <c r="AE56" s="18">
        <v>82.0660400390625</v>
      </c>
      <c r="AF56" s="18">
        <v>127.14919725121968</v>
      </c>
      <c r="AG56" s="18">
        <v>72.91106414794922</v>
      </c>
      <c r="AH56" s="18">
        <v>98.7124047740462</v>
      </c>
      <c r="AI56" s="18">
        <v>129.99749755859375</v>
      </c>
      <c r="AJ56" s="18">
        <v>162.89489660917118</v>
      </c>
      <c r="AK56" s="18">
        <v>116.7791519165039</v>
      </c>
      <c r="AL56" s="18">
        <v>144.2122517740915</v>
      </c>
      <c r="AM56" s="18">
        <v>60.74762725830078</v>
      </c>
      <c r="AN56" s="18">
        <v>116.03825550786267</v>
      </c>
      <c r="AO56" s="18">
        <v>44.11143112182617</v>
      </c>
      <c r="AP56" s="18">
        <v>74.03626565296707</v>
      </c>
      <c r="AQ56" s="18">
        <v>34.37936019897461</v>
      </c>
      <c r="AR56" s="18">
        <v>52.91607044288211</v>
      </c>
      <c r="AS56" s="18">
        <v>128.089111328125</v>
      </c>
      <c r="AT56" s="18">
        <v>238.28655114186478</v>
      </c>
      <c r="AU56" s="18">
        <v>88.27449035644531</v>
      </c>
      <c r="AV56" s="18">
        <v>143.32154748811837</v>
      </c>
      <c r="AW56" s="18">
        <v>82.0660400390625</v>
      </c>
      <c r="AX56" s="18">
        <v>127.1492006195232</v>
      </c>
      <c r="AY56" s="18">
        <v>72.91106414794922</v>
      </c>
      <c r="AZ56" s="18">
        <v>98.71240738903197</v>
      </c>
      <c r="BA56" s="18">
        <v>62.12363815307617</v>
      </c>
      <c r="BB56" s="18">
        <v>88.80981107554446</v>
      </c>
    </row>
    <row r="57" spans="3:54" ht="12.75">
      <c r="C57" s="20"/>
      <c r="E57" s="20">
        <v>94.55355834960938</v>
      </c>
      <c r="F57" s="19">
        <v>1392.7213092739216</v>
      </c>
      <c r="G57" s="20">
        <v>87.79466247558594</v>
      </c>
      <c r="H57" s="19">
        <v>1228.6111215464334</v>
      </c>
      <c r="I57" s="18">
        <v>83.88782501220703</v>
      </c>
      <c r="J57" s="18">
        <v>1113.4492598586273</v>
      </c>
      <c r="K57" s="18">
        <v>47.04252243041992</v>
      </c>
      <c r="L57" s="18">
        <v>238.67891140615927</v>
      </c>
      <c r="M57" s="18">
        <v>47.04252243041992</v>
      </c>
      <c r="N57" s="18">
        <v>238.67891140615927</v>
      </c>
      <c r="O57" s="18">
        <v>40.875186920166016</v>
      </c>
      <c r="P57" s="18">
        <v>122.58499153499177</v>
      </c>
      <c r="Q57" s="18">
        <v>30.392667770385742</v>
      </c>
      <c r="R57" s="18">
        <v>89.20125776487022</v>
      </c>
      <c r="S57" s="18">
        <v>58.59320831298828</v>
      </c>
      <c r="T57" s="18">
        <v>97.58593139491752</v>
      </c>
      <c r="U57" s="18">
        <v>179.96588134765625</v>
      </c>
      <c r="V57" s="18">
        <v>333.76228320947183</v>
      </c>
      <c r="W57" s="18">
        <v>145.98048400878906</v>
      </c>
      <c r="X57" s="18">
        <v>263.5268055575048</v>
      </c>
      <c r="Y57" s="18">
        <v>117.40250396728516</v>
      </c>
      <c r="Z57" s="18">
        <v>202.52174963085565</v>
      </c>
      <c r="AA57" s="18">
        <v>105.39972686767578</v>
      </c>
      <c r="AB57" s="18">
        <v>177.8668561249868</v>
      </c>
      <c r="AC57" s="18">
        <v>97.18879699707031</v>
      </c>
      <c r="AD57" s="18">
        <v>158.46355238495937</v>
      </c>
      <c r="AE57" s="18">
        <v>83.85008239746094</v>
      </c>
      <c r="AF57" s="18">
        <v>124.31875908745485</v>
      </c>
      <c r="AG57" s="18">
        <v>74.49608612060547</v>
      </c>
      <c r="AH57" s="18">
        <v>96.44654061737117</v>
      </c>
      <c r="AI57" s="18">
        <v>132.8235321044922</v>
      </c>
      <c r="AJ57" s="18">
        <v>159.4150335830963</v>
      </c>
      <c r="AK57" s="18">
        <v>119.31782531738281</v>
      </c>
      <c r="AL57" s="18">
        <v>141.12578321323548</v>
      </c>
      <c r="AM57" s="18">
        <v>62.06822967529297</v>
      </c>
      <c r="AN57" s="18">
        <v>113.37946943989343</v>
      </c>
      <c r="AO57" s="18">
        <v>45.07037353515625</v>
      </c>
      <c r="AP57" s="18">
        <v>72.27248785759053</v>
      </c>
      <c r="AQ57" s="18">
        <v>35.126739501953125</v>
      </c>
      <c r="AR57" s="18">
        <v>51.58360027453906</v>
      </c>
      <c r="AS57" s="18">
        <v>130.8736572265625</v>
      </c>
      <c r="AT57" s="18">
        <v>233.17473069576917</v>
      </c>
      <c r="AU57" s="18">
        <v>90.19349670410156</v>
      </c>
      <c r="AV57" s="18">
        <v>140.16663196744656</v>
      </c>
      <c r="AW57" s="18">
        <v>83.85008239746094</v>
      </c>
      <c r="AX57" s="18">
        <v>124.31876238077737</v>
      </c>
      <c r="AY57" s="18">
        <v>74.49608612060547</v>
      </c>
      <c r="AZ57" s="18">
        <v>96.44654317233204</v>
      </c>
      <c r="BA57" s="18">
        <v>63.474151611328125</v>
      </c>
      <c r="BB57" s="18">
        <v>86.7869134551108</v>
      </c>
    </row>
    <row r="58" spans="3:54" ht="12.75">
      <c r="C58" s="20"/>
      <c r="E58" s="20">
        <v>96.56533813476562</v>
      </c>
      <c r="F58" s="19">
        <v>1362.6990097672378</v>
      </c>
      <c r="G58" s="20">
        <v>89.66263580322266</v>
      </c>
      <c r="H58" s="19">
        <v>1201.8206516678335</v>
      </c>
      <c r="I58" s="18">
        <v>85.67267608642578</v>
      </c>
      <c r="J58" s="18">
        <v>1088.9214606818543</v>
      </c>
      <c r="K58" s="18">
        <v>48.043426513671875</v>
      </c>
      <c r="L58" s="18">
        <v>232.94113148856692</v>
      </c>
      <c r="M58" s="18">
        <v>48.043426513671875</v>
      </c>
      <c r="N58" s="18">
        <v>232.94113148856692</v>
      </c>
      <c r="O58" s="18">
        <v>41.744873046875</v>
      </c>
      <c r="P58" s="18">
        <v>119.16786519903401</v>
      </c>
      <c r="Q58" s="18">
        <v>31.03931999206543</v>
      </c>
      <c r="R58" s="18">
        <v>86.65988970409346</v>
      </c>
      <c r="S58" s="18">
        <v>59.83987045288086</v>
      </c>
      <c r="T58" s="18">
        <v>95.35597983632766</v>
      </c>
      <c r="U58" s="18">
        <v>183.79493713378906</v>
      </c>
      <c r="V58" s="18">
        <v>326.7911526959308</v>
      </c>
      <c r="W58" s="18">
        <v>149.08645629882812</v>
      </c>
      <c r="X58" s="18">
        <v>258.00718415825696</v>
      </c>
      <c r="Y58" s="18">
        <v>119.90042877197266</v>
      </c>
      <c r="Z58" s="18">
        <v>198.2521938662762</v>
      </c>
      <c r="AA58" s="18">
        <v>107.64227294921875</v>
      </c>
      <c r="AB58" s="18">
        <v>174.09534607995568</v>
      </c>
      <c r="AC58" s="18">
        <v>99.25664520263672</v>
      </c>
      <c r="AD58" s="18">
        <v>155.0817542894031</v>
      </c>
      <c r="AE58" s="18">
        <v>85.63412475585938</v>
      </c>
      <c r="AF58" s="18">
        <v>121.61372166280911</v>
      </c>
      <c r="AG58" s="18">
        <v>76.08110809326172</v>
      </c>
      <c r="AH58" s="18">
        <v>94.28486239672613</v>
      </c>
      <c r="AI58" s="18">
        <v>135.64955139160156</v>
      </c>
      <c r="AJ58" s="18">
        <v>156.08101249611744</v>
      </c>
      <c r="AK58" s="18">
        <v>121.85650634765625</v>
      </c>
      <c r="AL58" s="18">
        <v>138.16901294885085</v>
      </c>
      <c r="AM58" s="18">
        <v>63.38882827758789</v>
      </c>
      <c r="AN58" s="18">
        <v>110.8426722921447</v>
      </c>
      <c r="AO58" s="18">
        <v>46.029319763183594</v>
      </c>
      <c r="AP58" s="18">
        <v>70.59317941132007</v>
      </c>
      <c r="AQ58" s="18">
        <v>35.874114990234375</v>
      </c>
      <c r="AR58" s="18">
        <v>50.318429840242544</v>
      </c>
      <c r="AS58" s="18">
        <v>133.658203125</v>
      </c>
      <c r="AT58" s="18">
        <v>228.27843307938068</v>
      </c>
      <c r="AU58" s="18">
        <v>92.11251068115234</v>
      </c>
      <c r="AV58" s="18">
        <v>137.14949074736074</v>
      </c>
      <c r="AW58" s="18">
        <v>85.63412475585938</v>
      </c>
      <c r="AX58" s="18">
        <v>121.61372488447262</v>
      </c>
      <c r="AY58" s="18">
        <v>76.08110809326172</v>
      </c>
      <c r="AZ58" s="18">
        <v>94.28486489442207</v>
      </c>
      <c r="BA58" s="18">
        <v>64.82466888427734</v>
      </c>
      <c r="BB58" s="18">
        <v>84.8561946716052</v>
      </c>
    </row>
    <row r="59" spans="3:54" ht="12.75">
      <c r="C59" s="20"/>
      <c r="E59" s="20">
        <v>98.57711791992188</v>
      </c>
      <c r="F59" s="19">
        <v>1333.9612375346367</v>
      </c>
      <c r="G59" s="20">
        <v>91.53060150146484</v>
      </c>
      <c r="H59" s="19">
        <v>1176.19378241725</v>
      </c>
      <c r="I59" s="18">
        <v>87.45751953125</v>
      </c>
      <c r="J59" s="18">
        <v>1065.4724787681876</v>
      </c>
      <c r="K59" s="18">
        <v>49.04433059692383</v>
      </c>
      <c r="L59" s="18">
        <v>227.48072509794633</v>
      </c>
      <c r="M59" s="18">
        <v>49.04433059692383</v>
      </c>
      <c r="N59" s="18">
        <v>227.48072509794633</v>
      </c>
      <c r="O59" s="18">
        <v>42.61455535888672</v>
      </c>
      <c r="P59" s="18">
        <v>115.9358483532327</v>
      </c>
      <c r="Q59" s="18">
        <v>31.68597412109375</v>
      </c>
      <c r="R59" s="18">
        <v>84.25794613192207</v>
      </c>
      <c r="S59" s="18">
        <v>61.0865364074707</v>
      </c>
      <c r="T59" s="18">
        <v>93.22835507495581</v>
      </c>
      <c r="U59" s="18">
        <v>187.62400817871094</v>
      </c>
      <c r="V59" s="18">
        <v>320.1056109085868</v>
      </c>
      <c r="W59" s="18">
        <v>152.1924285888672</v>
      </c>
      <c r="X59" s="18">
        <v>252.71460037909677</v>
      </c>
      <c r="Y59" s="18">
        <v>122.39835357666016</v>
      </c>
      <c r="Z59" s="18">
        <v>194.15988327176913</v>
      </c>
      <c r="AA59" s="18">
        <v>109.88481903076172</v>
      </c>
      <c r="AB59" s="18">
        <v>170.48166790753882</v>
      </c>
      <c r="AC59" s="18">
        <v>101.32449340820312</v>
      </c>
      <c r="AD59" s="18">
        <v>151.8427130595392</v>
      </c>
      <c r="AE59" s="18">
        <v>87.41816711425781</v>
      </c>
      <c r="AF59" s="18">
        <v>119.02581977167394</v>
      </c>
      <c r="AG59" s="18">
        <v>77.66613006591797</v>
      </c>
      <c r="AH59" s="18">
        <v>92.22024100198163</v>
      </c>
      <c r="AI59" s="18">
        <v>138.4755859375</v>
      </c>
      <c r="AJ59" s="18">
        <v>152.88383726527567</v>
      </c>
      <c r="AK59" s="18">
        <v>124.39517974853516</v>
      </c>
      <c r="AL59" s="18">
        <v>135.33391376742836</v>
      </c>
      <c r="AM59" s="18">
        <v>64.70942687988281</v>
      </c>
      <c r="AN59" s="18">
        <v>108.41955265965582</v>
      </c>
      <c r="AO59" s="18">
        <v>46.98826217651367</v>
      </c>
      <c r="AP59" s="18">
        <v>68.99233911834372</v>
      </c>
      <c r="AQ59" s="18">
        <v>36.62149429321289</v>
      </c>
      <c r="AR59" s="18">
        <v>49.115554026525935</v>
      </c>
      <c r="AS59" s="18">
        <v>136.4427490234375</v>
      </c>
      <c r="AT59" s="18">
        <v>223.58426339615295</v>
      </c>
      <c r="AU59" s="18">
        <v>94.0315170288086</v>
      </c>
      <c r="AV59" s="18">
        <v>134.26119516740653</v>
      </c>
      <c r="AW59" s="18">
        <v>87.41816711425781</v>
      </c>
      <c r="AX59" s="18">
        <v>119.02582292478145</v>
      </c>
      <c r="AY59" s="18">
        <v>77.66613006591797</v>
      </c>
      <c r="AZ59" s="18">
        <v>92.2202434449838</v>
      </c>
      <c r="BA59" s="18">
        <v>66.17517852783203</v>
      </c>
      <c r="BB59" s="18">
        <v>83.01140338708974</v>
      </c>
    </row>
    <row r="60" spans="3:54" ht="12.75">
      <c r="C60" s="20"/>
      <c r="E60" s="20">
        <v>100.58889770507812</v>
      </c>
      <c r="F60" s="19">
        <v>1306.426393428486</v>
      </c>
      <c r="G60" s="20">
        <v>93.39857482910156</v>
      </c>
      <c r="H60" s="19">
        <v>1151.6548335616837</v>
      </c>
      <c r="I60" s="18">
        <v>89.24237060546875</v>
      </c>
      <c r="J60" s="18">
        <v>1043.0314395558914</v>
      </c>
      <c r="K60" s="18">
        <v>50.04523468017578</v>
      </c>
      <c r="L60" s="18">
        <v>222.2778923205405</v>
      </c>
      <c r="M60" s="18">
        <v>50.04523468017578</v>
      </c>
      <c r="N60" s="18">
        <v>222.2778923205405</v>
      </c>
      <c r="O60" s="18">
        <v>43.4842414855957</v>
      </c>
      <c r="P60" s="18">
        <v>112.87469366732655</v>
      </c>
      <c r="Q60" s="18">
        <v>32.33262634277344</v>
      </c>
      <c r="R60" s="18">
        <v>81.98466903110273</v>
      </c>
      <c r="S60" s="18">
        <v>62.33319854736328</v>
      </c>
      <c r="T60" s="18">
        <v>91.19609646866182</v>
      </c>
      <c r="U60" s="18">
        <v>191.45306396484375</v>
      </c>
      <c r="V60" s="18">
        <v>313.68844089680715</v>
      </c>
      <c r="W60" s="18">
        <v>155.2983856201172</v>
      </c>
      <c r="X60" s="18">
        <v>247.6353129627009</v>
      </c>
      <c r="Y60" s="18">
        <v>124.89627838134766</v>
      </c>
      <c r="Z60" s="18">
        <v>190.2339531113808</v>
      </c>
      <c r="AA60" s="18">
        <v>112.12737274169922</v>
      </c>
      <c r="AB60" s="18">
        <v>167.01603625821346</v>
      </c>
      <c r="AC60" s="18">
        <v>103.39234161376953</v>
      </c>
      <c r="AD60" s="18">
        <v>148.73751481254686</v>
      </c>
      <c r="AE60" s="18">
        <v>89.20221710205078</v>
      </c>
      <c r="AF60" s="18">
        <v>116.54751904164644</v>
      </c>
      <c r="AG60" s="18">
        <v>79.25115966796875</v>
      </c>
      <c r="AH60" s="18">
        <v>90.24617555679421</v>
      </c>
      <c r="AI60" s="18">
        <v>141.30162048339844</v>
      </c>
      <c r="AJ60" s="18">
        <v>149.81523798073266</v>
      </c>
      <c r="AK60" s="18">
        <v>126.9338607788086</v>
      </c>
      <c r="AL60" s="18">
        <v>132.6131090017863</v>
      </c>
      <c r="AM60" s="18">
        <v>66.030029296875</v>
      </c>
      <c r="AN60" s="18">
        <v>106.10250815576498</v>
      </c>
      <c r="AO60" s="18">
        <v>47.94720458984375</v>
      </c>
      <c r="AP60" s="18">
        <v>67.46452225102196</v>
      </c>
      <c r="AQ60" s="18">
        <v>37.36886978149414</v>
      </c>
      <c r="AR60" s="18">
        <v>47.97047822627288</v>
      </c>
      <c r="AS60" s="18">
        <v>139.227294921875</v>
      </c>
      <c r="AT60" s="18">
        <v>219.07991763454544</v>
      </c>
      <c r="AU60" s="18">
        <v>95.95053100585938</v>
      </c>
      <c r="AV60" s="18">
        <v>131.49356363376563</v>
      </c>
      <c r="AW60" s="18">
        <v>89.20221710205078</v>
      </c>
      <c r="AX60" s="18">
        <v>116.54752212910141</v>
      </c>
      <c r="AY60" s="18">
        <v>79.25115966796875</v>
      </c>
      <c r="AZ60" s="18">
        <v>90.2461779475015</v>
      </c>
      <c r="BA60" s="18">
        <v>67.52569580078125</v>
      </c>
      <c r="BB60" s="18">
        <v>81.24684550964685</v>
      </c>
    </row>
    <row r="61" spans="3:54" ht="12.75">
      <c r="C61" s="20"/>
      <c r="E61" s="20">
        <v>102.60066986083984</v>
      </c>
      <c r="F61" s="19">
        <v>1280.0198332276034</v>
      </c>
      <c r="G61" s="20">
        <v>95.26654815673828</v>
      </c>
      <c r="H61" s="19">
        <v>1128.1354811929739</v>
      </c>
      <c r="I61" s="18">
        <v>91.02721405029297</v>
      </c>
      <c r="J61" s="18">
        <v>1021.5340758927118</v>
      </c>
      <c r="K61" s="18">
        <v>51.046138763427734</v>
      </c>
      <c r="L61" s="18">
        <v>217.31469190222447</v>
      </c>
      <c r="M61" s="18">
        <v>51.046138763427734</v>
      </c>
      <c r="N61" s="18">
        <v>217.31469190222447</v>
      </c>
      <c r="O61" s="18">
        <v>44.35392761230469</v>
      </c>
      <c r="P61" s="18">
        <v>109.97158311549038</v>
      </c>
      <c r="Q61" s="18">
        <v>32.979278564453125</v>
      </c>
      <c r="R61" s="18">
        <v>79.83031562697877</v>
      </c>
      <c r="S61" s="18">
        <v>63.579864501953125</v>
      </c>
      <c r="T61" s="18">
        <v>89.25283305779112</v>
      </c>
      <c r="U61" s="18">
        <v>195.28211975097656</v>
      </c>
      <c r="V61" s="18">
        <v>307.52378381813344</v>
      </c>
      <c r="W61" s="18">
        <v>158.40435791015625</v>
      </c>
      <c r="X61" s="18">
        <v>242.75660731917057</v>
      </c>
      <c r="Y61" s="18">
        <v>127.39420318603516</v>
      </c>
      <c r="Z61" s="18">
        <v>186.46441255826252</v>
      </c>
      <c r="AA61" s="18">
        <v>114.36991882324219</v>
      </c>
      <c r="AB61" s="18">
        <v>163.68950718600942</v>
      </c>
      <c r="AC61" s="18">
        <v>105.4601821899414</v>
      </c>
      <c r="AD61" s="18">
        <v>145.7579777900759</v>
      </c>
      <c r="AE61" s="18">
        <v>90.98625946044922</v>
      </c>
      <c r="AF61" s="18">
        <v>114.17192994789893</v>
      </c>
      <c r="AG61" s="18">
        <v>80.836181640625</v>
      </c>
      <c r="AH61" s="18">
        <v>88.35677298205536</v>
      </c>
      <c r="AI61" s="18">
        <v>144.12765502929688</v>
      </c>
      <c r="AJ61" s="18">
        <v>146.86758857196494</v>
      </c>
      <c r="AK61" s="18">
        <v>129.4725341796875</v>
      </c>
      <c r="AL61" s="18">
        <v>129.99980779917084</v>
      </c>
      <c r="AM61" s="18">
        <v>67.35063171386719</v>
      </c>
      <c r="AN61" s="18">
        <v>103.88462970632543</v>
      </c>
      <c r="AO61" s="18">
        <v>48.906150817871094</v>
      </c>
      <c r="AP61" s="18">
        <v>66.0047777604724</v>
      </c>
      <c r="AQ61" s="18">
        <v>38.116249084472656</v>
      </c>
      <c r="AR61" s="18">
        <v>46.87910141226664</v>
      </c>
      <c r="AS61" s="18">
        <v>142.0118408203125</v>
      </c>
      <c r="AT61" s="18">
        <v>214.75407352458836</v>
      </c>
      <c r="AU61" s="18">
        <v>97.86953735351562</v>
      </c>
      <c r="AV61" s="18">
        <v>128.83913971885264</v>
      </c>
      <c r="AW61" s="18">
        <v>90.98625946044922</v>
      </c>
      <c r="AX61" s="18">
        <v>114.17193297242227</v>
      </c>
      <c r="AY61" s="18">
        <v>80.836181640625</v>
      </c>
      <c r="AZ61" s="18">
        <v>88.35677532271056</v>
      </c>
      <c r="BA61" s="18">
        <v>68.87620544433594</v>
      </c>
      <c r="BB61" s="18">
        <v>79.55732948792274</v>
      </c>
    </row>
    <row r="62" spans="3:54" ht="12.75">
      <c r="C62" s="20"/>
      <c r="E62" s="20">
        <v>104.6124496459961</v>
      </c>
      <c r="F62" s="19">
        <v>1254.6726364015267</v>
      </c>
      <c r="G62" s="20">
        <v>97.134521484375</v>
      </c>
      <c r="H62" s="19">
        <v>1105.5725746876665</v>
      </c>
      <c r="I62" s="18">
        <v>92.81206512451172</v>
      </c>
      <c r="J62" s="18">
        <v>1000.9210586771435</v>
      </c>
      <c r="K62" s="18">
        <v>52.04704666137695</v>
      </c>
      <c r="L62" s="18">
        <v>212.57471240050725</v>
      </c>
      <c r="M62" s="18">
        <v>52.04704666137695</v>
      </c>
      <c r="N62" s="18">
        <v>212.57471240050725</v>
      </c>
      <c r="O62" s="18">
        <v>45.223609924316406</v>
      </c>
      <c r="P62" s="18">
        <v>107.21487858480764</v>
      </c>
      <c r="Q62" s="18">
        <v>33.62593078613281</v>
      </c>
      <c r="R62" s="18">
        <v>77.78607702373235</v>
      </c>
      <c r="S62" s="18">
        <v>64.82653045654297</v>
      </c>
      <c r="T62" s="18">
        <v>87.3927596180162</v>
      </c>
      <c r="U62" s="18">
        <v>199.11119079589844</v>
      </c>
      <c r="V62" s="18">
        <v>301.5970074825839</v>
      </c>
      <c r="W62" s="18">
        <v>161.5103302001953</v>
      </c>
      <c r="X62" s="18">
        <v>238.06683704443773</v>
      </c>
      <c r="Y62" s="18">
        <v>129.8921356201172</v>
      </c>
      <c r="Z62" s="18">
        <v>182.84205823980253</v>
      </c>
      <c r="AA62" s="18">
        <v>116.61246490478516</v>
      </c>
      <c r="AB62" s="18">
        <v>160.49379012554803</v>
      </c>
      <c r="AC62" s="18">
        <v>107.52803039550781</v>
      </c>
      <c r="AD62" s="18">
        <v>142.89653690590782</v>
      </c>
      <c r="AE62" s="18">
        <v>92.77030181884766</v>
      </c>
      <c r="AF62" s="18">
        <v>111.89269536828863</v>
      </c>
      <c r="AG62" s="18">
        <v>82.42120361328125</v>
      </c>
      <c r="AH62" s="18">
        <v>86.54661061417814</v>
      </c>
      <c r="AI62" s="18">
        <v>146.9536895751953</v>
      </c>
      <c r="AJ62" s="18">
        <v>144.03387527121077</v>
      </c>
      <c r="AK62" s="18">
        <v>132.01121520996094</v>
      </c>
      <c r="AL62" s="18">
        <v>127.48774798257773</v>
      </c>
      <c r="AM62" s="18">
        <v>68.67123413085938</v>
      </c>
      <c r="AN62" s="18">
        <v>101.75959226537411</v>
      </c>
      <c r="AO62" s="18">
        <v>49.86509323120117</v>
      </c>
      <c r="AP62" s="18">
        <v>64.60859374406706</v>
      </c>
      <c r="AQ62" s="18">
        <v>38.863624572753906</v>
      </c>
      <c r="AR62" s="18">
        <v>45.83771633300927</v>
      </c>
      <c r="AS62" s="18">
        <v>144.79638671875</v>
      </c>
      <c r="AT62" s="18">
        <v>210.59629427341088</v>
      </c>
      <c r="AU62" s="18">
        <v>99.7885513305664</v>
      </c>
      <c r="AV62" s="18">
        <v>126.29102092008407</v>
      </c>
      <c r="AW62" s="18">
        <v>92.77030181884766</v>
      </c>
      <c r="AX62" s="18">
        <v>111.89269833243286</v>
      </c>
      <c r="AY62" s="18">
        <v>82.42120361328125</v>
      </c>
      <c r="AZ62" s="18">
        <v>86.54661290688041</v>
      </c>
      <c r="BA62" s="18">
        <v>70.22672271728516</v>
      </c>
      <c r="BB62" s="18">
        <v>77.93808206257015</v>
      </c>
    </row>
    <row r="63" spans="3:54" ht="12.75">
      <c r="C63" s="20"/>
      <c r="E63" s="20">
        <v>106.62422943115234</v>
      </c>
      <c r="F63" s="19">
        <v>1230.3217893143578</v>
      </c>
      <c r="G63" s="20">
        <v>99.00248718261719</v>
      </c>
      <c r="H63" s="19">
        <v>1083.9083489365867</v>
      </c>
      <c r="I63" s="18">
        <v>94.59690856933594</v>
      </c>
      <c r="J63" s="18">
        <v>981.1384145191364</v>
      </c>
      <c r="K63" s="18">
        <v>53.047950744628906</v>
      </c>
      <c r="L63" s="18">
        <v>208.0431397125805</v>
      </c>
      <c r="M63" s="18">
        <v>53.047950744628906</v>
      </c>
      <c r="N63" s="18">
        <v>208.0431397125805</v>
      </c>
      <c r="O63" s="18">
        <v>46.09329605102539</v>
      </c>
      <c r="P63" s="18">
        <v>104.59403107409963</v>
      </c>
      <c r="Q63" s="18">
        <v>34.2725830078125</v>
      </c>
      <c r="R63" s="18">
        <v>75.8439645484274</v>
      </c>
      <c r="S63" s="18">
        <v>66.07318878173828</v>
      </c>
      <c r="T63" s="18">
        <v>85.61056815356726</v>
      </c>
      <c r="U63" s="18">
        <v>202.94024658203125</v>
      </c>
      <c r="V63" s="18">
        <v>295.8945898900177</v>
      </c>
      <c r="W63" s="18">
        <v>164.61630249023438</v>
      </c>
      <c r="X63" s="18">
        <v>233.55522754123527</v>
      </c>
      <c r="Y63" s="18">
        <v>132.3900604248047</v>
      </c>
      <c r="Z63" s="18">
        <v>179.35839787925642</v>
      </c>
      <c r="AA63" s="18">
        <v>118.85501098632812</v>
      </c>
      <c r="AB63" s="18">
        <v>157.42129863975487</v>
      </c>
      <c r="AC63" s="18">
        <v>109.59587860107422</v>
      </c>
      <c r="AD63" s="18">
        <v>140.14627936361134</v>
      </c>
      <c r="AE63" s="18">
        <v>94.5543441772461</v>
      </c>
      <c r="AF63" s="18">
        <v>109.70402550868013</v>
      </c>
      <c r="AG63" s="18">
        <v>84.0062255859375</v>
      </c>
      <c r="AH63" s="18">
        <v>84.81073376161993</v>
      </c>
      <c r="AI63" s="18">
        <v>149.77972412109375</v>
      </c>
      <c r="AJ63" s="18">
        <v>141.30761711439754</v>
      </c>
      <c r="AK63" s="18">
        <v>134.54989624023438</v>
      </c>
      <c r="AL63" s="18">
        <v>125.07113598486542</v>
      </c>
      <c r="AM63" s="18">
        <v>69.99182891845703</v>
      </c>
      <c r="AN63" s="18">
        <v>99.72160953533187</v>
      </c>
      <c r="AO63" s="18">
        <v>50.824039459228516</v>
      </c>
      <c r="AP63" s="18">
        <v>63.2718430009308</v>
      </c>
      <c r="AQ63" s="18">
        <v>39.61100387573242</v>
      </c>
      <c r="AR63" s="18">
        <v>44.842934159511486</v>
      </c>
      <c r="AS63" s="18">
        <v>147.5809326171875</v>
      </c>
      <c r="AT63" s="18">
        <v>206.59694343707648</v>
      </c>
      <c r="AU63" s="18">
        <v>101.70755767822266</v>
      </c>
      <c r="AV63" s="18">
        <v>123.84290985600867</v>
      </c>
      <c r="AW63" s="18">
        <v>94.5543441772461</v>
      </c>
      <c r="AX63" s="18">
        <v>109.70402841484442</v>
      </c>
      <c r="AY63" s="18">
        <v>84.0062255859375</v>
      </c>
      <c r="AZ63" s="18">
        <v>84.81073600833717</v>
      </c>
      <c r="BA63" s="18">
        <v>71.57723236083984</v>
      </c>
      <c r="BB63" s="18">
        <v>76.3847755759461</v>
      </c>
    </row>
    <row r="64" spans="3:54" ht="12.75">
      <c r="C64" s="20"/>
      <c r="E64" s="20">
        <v>108.6360092163086</v>
      </c>
      <c r="F64" s="19">
        <v>1206.909101962963</v>
      </c>
      <c r="G64" s="20">
        <v>100.8704605102539</v>
      </c>
      <c r="H64" s="19">
        <v>1063.089194439023</v>
      </c>
      <c r="I64" s="18">
        <v>96.38175964355469</v>
      </c>
      <c r="J64" s="18">
        <v>962.1360892619173</v>
      </c>
      <c r="K64" s="18">
        <v>54.04885482788086</v>
      </c>
      <c r="L64" s="18">
        <v>203.7063761788067</v>
      </c>
      <c r="M64" s="18">
        <v>54.04885482788086</v>
      </c>
      <c r="N64" s="18">
        <v>203.7063761788067</v>
      </c>
      <c r="O64" s="18">
        <v>46.962982177734375</v>
      </c>
      <c r="P64" s="18">
        <v>102.09945235372952</v>
      </c>
      <c r="Q64" s="18">
        <v>34.91923522949219</v>
      </c>
      <c r="R64" s="18">
        <v>73.99671920074812</v>
      </c>
      <c r="S64" s="18">
        <v>67.31985473632812</v>
      </c>
      <c r="T64" s="18">
        <v>83.90139574970603</v>
      </c>
      <c r="U64" s="18">
        <v>206.76931762695312</v>
      </c>
      <c r="V64" s="18">
        <v>290.4039871696711</v>
      </c>
      <c r="W64" s="18">
        <v>167.72225952148438</v>
      </c>
      <c r="X64" s="18">
        <v>229.21179580426553</v>
      </c>
      <c r="Y64" s="18">
        <v>134.8879852294922</v>
      </c>
      <c r="Z64" s="18">
        <v>176.0055826808683</v>
      </c>
      <c r="AA64" s="18">
        <v>121.0975570678711</v>
      </c>
      <c r="AB64" s="18">
        <v>154.46498543022264</v>
      </c>
      <c r="AC64" s="18">
        <v>111.66372680664062</v>
      </c>
      <c r="AD64" s="18">
        <v>137.5007740324647</v>
      </c>
      <c r="AE64" s="18">
        <v>96.33839416503906</v>
      </c>
      <c r="AF64" s="18">
        <v>107.60053054983736</v>
      </c>
      <c r="AG64" s="18">
        <v>85.59124755859375</v>
      </c>
      <c r="AH64" s="18">
        <v>83.14459574463199</v>
      </c>
      <c r="AI64" s="18">
        <v>152.6057586669922</v>
      </c>
      <c r="AJ64" s="18">
        <v>138.68279767666218</v>
      </c>
      <c r="AK64" s="18">
        <v>137.08856201171875</v>
      </c>
      <c r="AL64" s="18">
        <v>122.7446494846858</v>
      </c>
      <c r="AM64" s="18">
        <v>71.31243133544922</v>
      </c>
      <c r="AN64" s="18">
        <v>97.76535551257248</v>
      </c>
      <c r="AO64" s="18">
        <v>51.782981872558594</v>
      </c>
      <c r="AP64" s="18">
        <v>61.99077622414478</v>
      </c>
      <c r="AQ64" s="18">
        <v>40.35837936401367</v>
      </c>
      <c r="AR64" s="18">
        <v>43.8916768015639</v>
      </c>
      <c r="AS64" s="18">
        <v>150.365478515625</v>
      </c>
      <c r="AT64" s="18">
        <v>202.74710945095543</v>
      </c>
      <c r="AU64" s="18">
        <v>103.62657165527344</v>
      </c>
      <c r="AV64" s="18">
        <v>121.48896406300838</v>
      </c>
      <c r="AW64" s="18">
        <v>96.33839416503906</v>
      </c>
      <c r="AX64" s="18">
        <v>107.60053340027807</v>
      </c>
      <c r="AY64" s="18">
        <v>85.59124755859375</v>
      </c>
      <c r="AZ64" s="18">
        <v>83.14459794721165</v>
      </c>
      <c r="BA64" s="18">
        <v>72.92774963378906</v>
      </c>
      <c r="BB64" s="18">
        <v>74.89337317856561</v>
      </c>
    </row>
    <row r="65" spans="3:54" ht="12.75">
      <c r="C65" s="20"/>
      <c r="E65" s="20">
        <v>110.64778137207031</v>
      </c>
      <c r="F65" s="19">
        <v>1184.3808639110828</v>
      </c>
      <c r="G65" s="20">
        <v>102.73843383789062</v>
      </c>
      <c r="H65" s="19">
        <v>1043.0663594201096</v>
      </c>
      <c r="I65" s="18">
        <v>98.1666030883789</v>
      </c>
      <c r="J65" s="18">
        <v>943.8683132977826</v>
      </c>
      <c r="K65" s="18">
        <v>55.04975891113281</v>
      </c>
      <c r="L65" s="18">
        <v>199.55194011774844</v>
      </c>
      <c r="M65" s="18">
        <v>55.04975891113281</v>
      </c>
      <c r="N65" s="18">
        <v>199.55194011774844</v>
      </c>
      <c r="O65" s="18">
        <v>47.832664489746094</v>
      </c>
      <c r="P65" s="18">
        <v>99.72242447543422</v>
      </c>
      <c r="Q65" s="18">
        <v>35.565887451171875</v>
      </c>
      <c r="R65" s="18">
        <v>72.23773256111222</v>
      </c>
      <c r="S65" s="18">
        <v>68.56652069091797</v>
      </c>
      <c r="T65" s="18">
        <v>82.26077883470899</v>
      </c>
      <c r="U65" s="18">
        <v>210.59837341308594</v>
      </c>
      <c r="V65" s="18">
        <v>285.1136846692894</v>
      </c>
      <c r="W65" s="18">
        <v>170.82823181152344</v>
      </c>
      <c r="X65" s="18">
        <v>225.0272654613219</v>
      </c>
      <c r="Y65" s="18">
        <v>137.3859100341797</v>
      </c>
      <c r="Z65" s="18">
        <v>172.77634730925723</v>
      </c>
      <c r="AA65" s="18">
        <v>123.34010314941406</v>
      </c>
      <c r="AB65" s="18">
        <v>151.61833323281041</v>
      </c>
      <c r="AC65" s="18">
        <v>113.73157501220703</v>
      </c>
      <c r="AD65" s="18">
        <v>134.95411633608308</v>
      </c>
      <c r="AE65" s="18">
        <v>98.1224365234375</v>
      </c>
      <c r="AF65" s="18">
        <v>105.57732272714411</v>
      </c>
      <c r="AG65" s="18">
        <v>87.17626953125</v>
      </c>
      <c r="AH65" s="18">
        <v>81.54401659732993</v>
      </c>
      <c r="AI65" s="18">
        <v>155.43177795410156</v>
      </c>
      <c r="AJ65" s="18">
        <v>136.1538509920205</v>
      </c>
      <c r="AK65" s="18">
        <v>139.6272430419922</v>
      </c>
      <c r="AL65" s="18">
        <v>120.50330251827306</v>
      </c>
      <c r="AM65" s="18">
        <v>72.6330337524414</v>
      </c>
      <c r="AN65" s="18">
        <v>95.88592650096096</v>
      </c>
      <c r="AO65" s="18">
        <v>52.74192810058594</v>
      </c>
      <c r="AP65" s="18">
        <v>60.761909859340626</v>
      </c>
      <c r="AQ65" s="18">
        <v>41.10575866699219</v>
      </c>
      <c r="AR65" s="18">
        <v>42.98111519675282</v>
      </c>
      <c r="AS65" s="18">
        <v>153.1500244140625</v>
      </c>
      <c r="AT65" s="18">
        <v>199.03853856122203</v>
      </c>
      <c r="AU65" s="18">
        <v>105.54557800292969</v>
      </c>
      <c r="AV65" s="18">
        <v>119.2238026398562</v>
      </c>
      <c r="AW65" s="18">
        <v>98.1224365234375</v>
      </c>
      <c r="AX65" s="18">
        <v>105.57732552398811</v>
      </c>
      <c r="AY65" s="18">
        <v>87.17626953125</v>
      </c>
      <c r="AZ65" s="18">
        <v>81.54401875750872</v>
      </c>
      <c r="BA65" s="18">
        <v>74.27825927734375</v>
      </c>
      <c r="BB65" s="18">
        <v>73.46022185498435</v>
      </c>
    </row>
    <row r="66" spans="3:54" ht="12.75">
      <c r="C66" s="20"/>
      <c r="E66" s="20">
        <v>112.65956115722656</v>
      </c>
      <c r="F66" s="19">
        <v>1162.687418900667</v>
      </c>
      <c r="G66" s="20">
        <v>104.60640716552734</v>
      </c>
      <c r="H66" s="19">
        <v>1023.7943920790948</v>
      </c>
      <c r="I66" s="18">
        <v>99.95145416259766</v>
      </c>
      <c r="J66" s="18">
        <v>926.2927614428196</v>
      </c>
      <c r="K66" s="18">
        <v>56.050662994384766</v>
      </c>
      <c r="L66" s="18">
        <v>195.56845357667805</v>
      </c>
      <c r="M66" s="18">
        <v>56.050662994384766</v>
      </c>
      <c r="N66" s="18">
        <v>195.56845357667805</v>
      </c>
      <c r="O66" s="18">
        <v>48.70235061645508</v>
      </c>
      <c r="P66" s="18">
        <v>97.45494077778828</v>
      </c>
      <c r="Q66" s="18">
        <v>36.21253967285156</v>
      </c>
      <c r="R66" s="18">
        <v>70.56097753120126</v>
      </c>
      <c r="S66" s="18">
        <v>69.81318664550781</v>
      </c>
      <c r="T66" s="18">
        <v>80.68460665061428</v>
      </c>
      <c r="U66" s="18">
        <v>214.42742919921875</v>
      </c>
      <c r="V66" s="18">
        <v>280.0128285045701</v>
      </c>
      <c r="W66" s="18">
        <v>173.9342041015625</v>
      </c>
      <c r="X66" s="18">
        <v>220.99305718975162</v>
      </c>
      <c r="Y66" s="18">
        <v>139.8838348388672</v>
      </c>
      <c r="Z66" s="18">
        <v>169.66395648366952</v>
      </c>
      <c r="AA66" s="18">
        <v>125.58265686035156</v>
      </c>
      <c r="AB66" s="18">
        <v>148.87533012564612</v>
      </c>
      <c r="AC66" s="18">
        <v>115.7994155883789</v>
      </c>
      <c r="AD66" s="18">
        <v>132.50084004414992</v>
      </c>
      <c r="AE66" s="18">
        <v>99.90647888183594</v>
      </c>
      <c r="AF66" s="18">
        <v>103.6298190938073</v>
      </c>
      <c r="AG66" s="18">
        <v>88.76129913330078</v>
      </c>
      <c r="AH66" s="18">
        <v>80.00513700158018</v>
      </c>
      <c r="AI66" s="18">
        <v>158.2578125</v>
      </c>
      <c r="AJ66" s="18">
        <v>133.71561152238166</v>
      </c>
      <c r="AK66" s="18">
        <v>142.16592407226562</v>
      </c>
      <c r="AL66" s="18">
        <v>118.34249641259323</v>
      </c>
      <c r="AM66" s="18">
        <v>73.9536361694336</v>
      </c>
      <c r="AN66" s="18">
        <v>94.07884765638343</v>
      </c>
      <c r="AO66" s="18">
        <v>53.700870513916016</v>
      </c>
      <c r="AP66" s="18">
        <v>59.582089345308084</v>
      </c>
      <c r="AQ66" s="18">
        <v>41.85313415527344</v>
      </c>
      <c r="AR66" s="18">
        <v>42.108679847215726</v>
      </c>
      <c r="AS66" s="18">
        <v>155.9345703125</v>
      </c>
      <c r="AT66" s="18">
        <v>195.4635750840754</v>
      </c>
      <c r="AU66" s="18">
        <v>107.46459197998047</v>
      </c>
      <c r="AV66" s="18">
        <v>117.04243868098513</v>
      </c>
      <c r="AW66" s="18">
        <v>99.90647888183594</v>
      </c>
      <c r="AX66" s="18">
        <v>103.62982183906006</v>
      </c>
      <c r="AY66" s="18">
        <v>88.76129913330078</v>
      </c>
      <c r="AZ66" s="18">
        <v>80.00513912099258</v>
      </c>
      <c r="BA66" s="18">
        <v>75.62877655029297</v>
      </c>
      <c r="BB66" s="18">
        <v>72.08191233055996</v>
      </c>
    </row>
    <row r="67" spans="3:54" ht="12.75">
      <c r="C67" s="20"/>
      <c r="E67" s="20">
        <v>114.67134094238281</v>
      </c>
      <c r="F67" s="19">
        <v>1141.7827872309865</v>
      </c>
      <c r="G67" s="20">
        <v>106.47437286376953</v>
      </c>
      <c r="H67" s="19">
        <v>1005.2313630259611</v>
      </c>
      <c r="I67" s="18">
        <v>101.73629760742188</v>
      </c>
      <c r="J67" s="18">
        <v>909.3704222051421</v>
      </c>
      <c r="K67" s="18">
        <v>57.05156707763672</v>
      </c>
      <c r="L67" s="18">
        <v>191.74546700002222</v>
      </c>
      <c r="M67" s="18">
        <v>57.05156707763672</v>
      </c>
      <c r="N67" s="18">
        <v>191.74546700002222</v>
      </c>
      <c r="O67" s="18">
        <v>49.57203674316406</v>
      </c>
      <c r="P67" s="18">
        <v>95.28976163695911</v>
      </c>
      <c r="Q67" s="18">
        <v>36.85919189453125</v>
      </c>
      <c r="R67" s="18">
        <v>68.96094753568988</v>
      </c>
      <c r="S67" s="18">
        <v>71.05984497070312</v>
      </c>
      <c r="T67" s="18">
        <v>79.16911730660559</v>
      </c>
      <c r="U67" s="18">
        <v>218.25650024414062</v>
      </c>
      <c r="V67" s="18">
        <v>275.09141274843256</v>
      </c>
      <c r="W67" s="18">
        <v>177.0401611328125</v>
      </c>
      <c r="X67" s="18">
        <v>217.1012369907287</v>
      </c>
      <c r="Y67" s="18">
        <v>142.3817596435547</v>
      </c>
      <c r="Z67" s="18">
        <v>166.6621573497541</v>
      </c>
      <c r="AA67" s="18">
        <v>127.82520294189453</v>
      </c>
      <c r="AB67" s="18">
        <v>146.2303978941146</v>
      </c>
      <c r="AC67" s="18">
        <v>117.86726379394531</v>
      </c>
      <c r="AD67" s="18">
        <v>130.13584285432123</v>
      </c>
      <c r="AE67" s="18">
        <v>101.6905288696289</v>
      </c>
      <c r="AF67" s="18">
        <v>101.75378180457284</v>
      </c>
      <c r="AG67" s="18">
        <v>90.34632110595703</v>
      </c>
      <c r="AH67" s="18">
        <v>78.52442526274784</v>
      </c>
      <c r="AI67" s="18">
        <v>161.08384704589844</v>
      </c>
      <c r="AJ67" s="18">
        <v>131.36327873973926</v>
      </c>
      <c r="AK67" s="18">
        <v>144.70460510253906</v>
      </c>
      <c r="AL67" s="18">
        <v>116.2579666285964</v>
      </c>
      <c r="AM67" s="18">
        <v>75.27423858642578</v>
      </c>
      <c r="AN67" s="18">
        <v>92.33993557230679</v>
      </c>
      <c r="AO67" s="18">
        <v>54.65981674194336</v>
      </c>
      <c r="AP67" s="18">
        <v>58.44838719824993</v>
      </c>
      <c r="AQ67" s="18">
        <v>42.60051345825195</v>
      </c>
      <c r="AR67" s="18">
        <v>41.27199031831359</v>
      </c>
      <c r="AS67" s="18">
        <v>158.7191162109375</v>
      </c>
      <c r="AT67" s="18">
        <v>192.01510807349266</v>
      </c>
      <c r="AU67" s="18">
        <v>109.38360595703125</v>
      </c>
      <c r="AV67" s="18">
        <v>114.94027646249083</v>
      </c>
      <c r="AW67" s="18">
        <v>101.6905288696289</v>
      </c>
      <c r="AX67" s="18">
        <v>101.75378450012758</v>
      </c>
      <c r="AY67" s="18">
        <v>90.34632110595703</v>
      </c>
      <c r="AZ67" s="18">
        <v>78.52442734293477</v>
      </c>
      <c r="BA67" s="18">
        <v>76.97929382324219</v>
      </c>
      <c r="BB67" s="18">
        <v>70.75531327042312</v>
      </c>
    </row>
    <row r="68" spans="3:54" ht="12.75">
      <c r="C68" s="20"/>
      <c r="E68" s="20">
        <v>116.68312072753906</v>
      </c>
      <c r="F68" s="19">
        <v>1121.6243297459516</v>
      </c>
      <c r="G68" s="20">
        <v>108.34234619140625</v>
      </c>
      <c r="H68" s="19">
        <v>987.3384336851683</v>
      </c>
      <c r="I68" s="18">
        <v>103.52114868164062</v>
      </c>
      <c r="J68" s="18">
        <v>893.0649137387877</v>
      </c>
      <c r="K68" s="18">
        <v>58.05247497558594</v>
      </c>
      <c r="L68" s="18">
        <v>188.0732937354068</v>
      </c>
      <c r="M68" s="18">
        <v>58.05247497558594</v>
      </c>
      <c r="N68" s="18">
        <v>188.0732937354068</v>
      </c>
      <c r="O68" s="18">
        <v>50.44171905517578</v>
      </c>
      <c r="P68" s="18">
        <v>93.22020834321941</v>
      </c>
      <c r="Q68" s="18">
        <v>37.50584411621094</v>
      </c>
      <c r="R68" s="18">
        <v>67.43260302514965</v>
      </c>
      <c r="S68" s="18">
        <v>72.30651092529297</v>
      </c>
      <c r="T68" s="18">
        <v>77.71080338239435</v>
      </c>
      <c r="U68" s="18">
        <v>222.08555603027344</v>
      </c>
      <c r="V68" s="18">
        <v>270.3401989280808</v>
      </c>
      <c r="W68" s="18">
        <v>180.14613342285156</v>
      </c>
      <c r="X68" s="18">
        <v>213.34433585550812</v>
      </c>
      <c r="Y68" s="18">
        <v>144.8796844482422</v>
      </c>
      <c r="Z68" s="18">
        <v>163.76513691076372</v>
      </c>
      <c r="AA68" s="18">
        <v>130.0677490234375</v>
      </c>
      <c r="AB68" s="18">
        <v>143.67833070316945</v>
      </c>
      <c r="AC68" s="18">
        <v>119.93511199951172</v>
      </c>
      <c r="AD68" s="18">
        <v>127.85443377487607</v>
      </c>
      <c r="AE68" s="18">
        <v>103.47457122802734</v>
      </c>
      <c r="AF68" s="18">
        <v>99.9453468034312</v>
      </c>
      <c r="AG68" s="18">
        <v>91.93134307861328</v>
      </c>
      <c r="AH68" s="18">
        <v>77.09858963697901</v>
      </c>
      <c r="AI68" s="18">
        <v>163.90988159179688</v>
      </c>
      <c r="AJ68" s="18">
        <v>129.09237737383248</v>
      </c>
      <c r="AK68" s="18">
        <v>147.24327087402344</v>
      </c>
      <c r="AL68" s="18">
        <v>114.2457608528434</v>
      </c>
      <c r="AM68" s="18">
        <v>76.59483337402344</v>
      </c>
      <c r="AN68" s="18">
        <v>90.66538294381557</v>
      </c>
      <c r="AO68" s="18">
        <v>55.61875915527344</v>
      </c>
      <c r="AP68" s="18">
        <v>57.35811143410894</v>
      </c>
      <c r="AQ68" s="18">
        <v>43.3478889465332</v>
      </c>
      <c r="AR68" s="18">
        <v>40.468881396925156</v>
      </c>
      <c r="AS68" s="18">
        <v>161.503662109375</v>
      </c>
      <c r="AT68" s="18">
        <v>188.68652360801232</v>
      </c>
      <c r="AU68" s="18">
        <v>111.3026123046875</v>
      </c>
      <c r="AV68" s="18">
        <v>112.91305271522234</v>
      </c>
      <c r="AW68" s="18">
        <v>103.47457122802734</v>
      </c>
      <c r="AX68" s="18">
        <v>99.94534945107878</v>
      </c>
      <c r="AY68" s="18">
        <v>91.93134307861328</v>
      </c>
      <c r="AZ68" s="18">
        <v>77.09859167939419</v>
      </c>
      <c r="BA68" s="18">
        <v>78.32980346679688</v>
      </c>
      <c r="BB68" s="18">
        <v>69.47754355352983</v>
      </c>
    </row>
    <row r="69" spans="3:54" ht="12.75">
      <c r="C69" s="20"/>
      <c r="E69" s="20">
        <v>118.69489288330078</v>
      </c>
      <c r="F69" s="19">
        <v>1102.1725447976357</v>
      </c>
      <c r="G69" s="20">
        <v>110.21031951904297</v>
      </c>
      <c r="H69" s="19">
        <v>970.0795749848204</v>
      </c>
      <c r="I69" s="18">
        <v>105.30599212646484</v>
      </c>
      <c r="J69" s="18">
        <v>877.3428816925062</v>
      </c>
      <c r="K69" s="18">
        <v>59.05337905883789</v>
      </c>
      <c r="L69" s="18">
        <v>184.54311835405184</v>
      </c>
      <c r="M69" s="18">
        <v>59.05337905883789</v>
      </c>
      <c r="N69" s="18">
        <v>184.54311835405184</v>
      </c>
      <c r="O69" s="18">
        <v>51.311405181884766</v>
      </c>
      <c r="P69" s="18">
        <v>91.24016889946292</v>
      </c>
      <c r="Q69" s="18">
        <v>38.15250015258789</v>
      </c>
      <c r="R69" s="18">
        <v>65.97131305446194</v>
      </c>
      <c r="S69" s="18">
        <v>73.55317687988281</v>
      </c>
      <c r="T69" s="18">
        <v>76.30644156622866</v>
      </c>
      <c r="U69" s="18">
        <v>225.91461181640625</v>
      </c>
      <c r="V69" s="18">
        <v>265.75042870670876</v>
      </c>
      <c r="W69" s="18">
        <v>183.25210571289062</v>
      </c>
      <c r="X69" s="18">
        <v>209.71546907843017</v>
      </c>
      <c r="Y69" s="18">
        <v>147.3776092529297</v>
      </c>
      <c r="Z69" s="18">
        <v>160.9674839005274</v>
      </c>
      <c r="AA69" s="18">
        <v>132.310302734375</v>
      </c>
      <c r="AB69" s="18">
        <v>141.2142864352173</v>
      </c>
      <c r="AC69" s="18">
        <v>122.00296020507812</v>
      </c>
      <c r="AD69" s="18">
        <v>125.65220776482457</v>
      </c>
      <c r="AE69" s="18">
        <v>105.25861358642578</v>
      </c>
      <c r="AF69" s="18">
        <v>98.20085760929257</v>
      </c>
      <c r="AG69" s="18">
        <v>93.51636505126953</v>
      </c>
      <c r="AH69" s="18">
        <v>75.72459295554063</v>
      </c>
      <c r="AI69" s="18">
        <v>166.7359161376953</v>
      </c>
      <c r="AJ69" s="18">
        <v>126.89875358787897</v>
      </c>
      <c r="AK69" s="18">
        <v>149.78195190429688</v>
      </c>
      <c r="AL69" s="18">
        <v>112.30212676007713</v>
      </c>
      <c r="AM69" s="18">
        <v>77.91543579101562</v>
      </c>
      <c r="AN69" s="18">
        <v>89.05160237719932</v>
      </c>
      <c r="AO69" s="18">
        <v>56.57770538330078</v>
      </c>
      <c r="AP69" s="18">
        <v>56.30877146267772</v>
      </c>
      <c r="AQ69" s="18">
        <v>44.09526824951172</v>
      </c>
      <c r="AR69" s="18">
        <v>39.69734370387311</v>
      </c>
      <c r="AS69" s="18">
        <v>164.2882080078125</v>
      </c>
      <c r="AT69" s="18">
        <v>185.47166201647178</v>
      </c>
      <c r="AU69" s="18">
        <v>113.22162628173828</v>
      </c>
      <c r="AV69" s="18">
        <v>110.95677636198427</v>
      </c>
      <c r="AW69" s="18">
        <v>105.25861358642578</v>
      </c>
      <c r="AX69" s="18">
        <v>98.20086021072696</v>
      </c>
      <c r="AY69" s="18">
        <v>93.51636505126953</v>
      </c>
      <c r="AZ69" s="18">
        <v>75.72459496155734</v>
      </c>
      <c r="BA69" s="18">
        <v>79.6803207397461</v>
      </c>
      <c r="BB69" s="18">
        <v>68.24590680236595</v>
      </c>
    </row>
    <row r="70" spans="3:54" ht="12.75">
      <c r="C70" s="20"/>
      <c r="E70" s="20">
        <v>120.70667266845703</v>
      </c>
      <c r="F70" s="19">
        <v>1083.3904105617892</v>
      </c>
      <c r="G70" s="20">
        <v>112.07829284667969</v>
      </c>
      <c r="H70" s="19">
        <v>953.4213163368361</v>
      </c>
      <c r="I70" s="18">
        <v>107.0908432006836</v>
      </c>
      <c r="J70" s="18">
        <v>862.1730155598501</v>
      </c>
      <c r="K70" s="18">
        <v>60.054283142089844</v>
      </c>
      <c r="L70" s="18">
        <v>181.14675055227102</v>
      </c>
      <c r="M70" s="18">
        <v>60.054283142089844</v>
      </c>
      <c r="N70" s="18">
        <v>181.14675055227102</v>
      </c>
      <c r="O70" s="18">
        <v>52.18109130859375</v>
      </c>
      <c r="P70" s="18">
        <v>89.34402958369354</v>
      </c>
      <c r="Q70" s="18">
        <v>38.79915237426758</v>
      </c>
      <c r="R70" s="18">
        <v>64.57285902541365</v>
      </c>
      <c r="S70" s="18">
        <v>74.79984283447266</v>
      </c>
      <c r="T70" s="18">
        <v>74.95305373337794</v>
      </c>
      <c r="U70" s="18">
        <v>229.74368286132812</v>
      </c>
      <c r="V70" s="18">
        <v>261.3140044753092</v>
      </c>
      <c r="W70" s="18">
        <v>186.3580780029297</v>
      </c>
      <c r="X70" s="18">
        <v>206.20821328046054</v>
      </c>
      <c r="Y70" s="18">
        <v>149.8755340576172</v>
      </c>
      <c r="Z70" s="18">
        <v>158.26415456541656</v>
      </c>
      <c r="AA70" s="18">
        <v>134.55284118652344</v>
      </c>
      <c r="AB70" s="18">
        <v>138.83379780661622</v>
      </c>
      <c r="AC70" s="18">
        <v>124.07080841064453</v>
      </c>
      <c r="AD70" s="18">
        <v>123.52509652565479</v>
      </c>
      <c r="AE70" s="18">
        <v>107.04265594482422</v>
      </c>
      <c r="AF70" s="18">
        <v>96.51696595127378</v>
      </c>
      <c r="AG70" s="18">
        <v>95.10138702392578</v>
      </c>
      <c r="AH70" s="18">
        <v>74.39962009315279</v>
      </c>
      <c r="AI70" s="18">
        <v>169.56195068359375</v>
      </c>
      <c r="AJ70" s="18">
        <v>124.77853166670528</v>
      </c>
      <c r="AK70" s="18">
        <v>152.3206329345703</v>
      </c>
      <c r="AL70" s="18">
        <v>110.42363415920656</v>
      </c>
      <c r="AM70" s="18">
        <v>79.23603820800781</v>
      </c>
      <c r="AN70" s="18">
        <v>87.49531167268427</v>
      </c>
      <c r="AO70" s="18">
        <v>57.53664779663086</v>
      </c>
      <c r="AP70" s="18">
        <v>55.29808588323408</v>
      </c>
      <c r="AQ70" s="18">
        <v>44.84264373779297</v>
      </c>
      <c r="AR70" s="18">
        <v>38.95552995354531</v>
      </c>
      <c r="AS70" s="18">
        <v>167.07275390625</v>
      </c>
      <c r="AT70" s="18">
        <v>182.3647794552534</v>
      </c>
      <c r="AU70" s="18">
        <v>115.14063262939453</v>
      </c>
      <c r="AV70" s="18">
        <v>109.06777605941322</v>
      </c>
      <c r="AW70" s="18">
        <v>107.04265594482422</v>
      </c>
      <c r="AX70" s="18">
        <v>96.51696850810028</v>
      </c>
      <c r="AY70" s="18">
        <v>95.10138702392578</v>
      </c>
      <c r="AZ70" s="18">
        <v>74.3996220640697</v>
      </c>
      <c r="BA70" s="18">
        <v>81.03083038330078</v>
      </c>
      <c r="BB70" s="18">
        <v>67.0579208670437</v>
      </c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</sheetData>
  <printOptions/>
  <pageMargins left="0.75" right="0.75" top="1" bottom="1" header="0.5" footer="0.5"/>
  <pageSetup fitToWidth="4" fitToHeight="1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A85"/>
  <sheetViews>
    <sheetView workbookViewId="0" topLeftCell="A60">
      <selection activeCell="A61" sqref="A61"/>
    </sheetView>
  </sheetViews>
  <sheetFormatPr defaultColWidth="9.140625" defaultRowHeight="12.75"/>
  <cols>
    <col min="1" max="2" width="9.421875" style="5" bestFit="1" customWidth="1"/>
    <col min="3" max="3" width="9.57421875" style="5" bestFit="1" customWidth="1"/>
    <col min="4" max="4" width="9.421875" style="24" bestFit="1" customWidth="1"/>
    <col min="5" max="5" width="9.57421875" style="5" bestFit="1" customWidth="1"/>
    <col min="6" max="6" width="9.421875" style="24" bestFit="1" customWidth="1"/>
    <col min="7" max="7" width="9.421875" style="25" bestFit="1" customWidth="1"/>
    <col min="8" max="8" width="9.421875" style="24" bestFit="1" customWidth="1"/>
    <col min="9" max="9" width="5.8515625" style="5" customWidth="1"/>
    <col min="10" max="10" width="8.140625" style="5" customWidth="1"/>
    <col min="11" max="11" width="7.00390625" style="5" customWidth="1"/>
    <col min="12" max="24" width="9.140625" style="5" customWidth="1"/>
    <col min="25" max="63" width="9.28125" style="5" bestFit="1" customWidth="1"/>
    <col min="64" max="64" width="10.421875" style="5" bestFit="1" customWidth="1"/>
    <col min="65" max="73" width="9.28125" style="5" bestFit="1" customWidth="1"/>
    <col min="74" max="16384" width="9.140625" style="5" customWidth="1"/>
  </cols>
  <sheetData>
    <row r="1" ht="12.75">
      <c r="A1" s="5">
        <v>23</v>
      </c>
    </row>
    <row r="2" ht="12.75">
      <c r="B2" s="26"/>
    </row>
    <row r="3" ht="12.75"/>
    <row r="4" ht="12.75"/>
    <row r="5" spans="9:11" ht="12.75">
      <c r="I5" s="25"/>
      <c r="K5" s="25"/>
    </row>
    <row r="6" spans="5:19" ht="12.75">
      <c r="E6" s="5" t="s">
        <v>332</v>
      </c>
      <c r="G6" s="25" t="s">
        <v>422</v>
      </c>
      <c r="I6" s="5" t="s">
        <v>354</v>
      </c>
      <c r="K6" s="5" t="s">
        <v>298</v>
      </c>
      <c r="M6" s="5" t="s">
        <v>268</v>
      </c>
      <c r="O6" s="5" t="s">
        <v>330</v>
      </c>
      <c r="Q6" s="5" t="s">
        <v>420</v>
      </c>
      <c r="S6" s="5" t="s">
        <v>296</v>
      </c>
    </row>
    <row r="7" spans="2:8" ht="12.75">
      <c r="B7" s="5" t="s">
        <v>735</v>
      </c>
      <c r="C7" s="5" t="s">
        <v>736</v>
      </c>
      <c r="E7" s="5" t="s">
        <v>698</v>
      </c>
      <c r="F7" s="24" t="s">
        <v>3</v>
      </c>
      <c r="G7" s="27"/>
      <c r="H7" s="28"/>
    </row>
    <row r="8" spans="1:20" ht="12.75">
      <c r="A8" s="5">
        <v>1</v>
      </c>
      <c r="B8" s="5">
        <v>25</v>
      </c>
      <c r="C8" s="25">
        <v>550</v>
      </c>
      <c r="D8" s="24" t="s">
        <v>728</v>
      </c>
      <c r="E8" s="27">
        <v>9.36033285258121</v>
      </c>
      <c r="F8" s="28">
        <v>791.2499790390332</v>
      </c>
      <c r="G8" s="27">
        <v>13.104465993613696</v>
      </c>
      <c r="H8" s="28">
        <v>648.7499828139942</v>
      </c>
      <c r="I8" s="5">
        <v>8.83050269111435</v>
      </c>
      <c r="J8" s="5">
        <v>749.9999801317852</v>
      </c>
      <c r="K8" s="5">
        <v>10.20806111092819</v>
      </c>
      <c r="L8" s="5">
        <v>948.7499748667082</v>
      </c>
      <c r="M8" s="5">
        <v>10.278705132457103</v>
      </c>
      <c r="N8" s="5">
        <v>1083.7499712904296</v>
      </c>
      <c r="O8" s="5">
        <v>9.39565486334567</v>
      </c>
      <c r="P8" s="5">
        <v>862.4999771515529</v>
      </c>
      <c r="Q8" s="5">
        <v>13.175110015142609</v>
      </c>
      <c r="R8" s="5">
        <v>719.9999809265137</v>
      </c>
      <c r="S8" s="5">
        <v>10.243383121692647</v>
      </c>
      <c r="T8" s="5">
        <v>1046.2499722838402</v>
      </c>
    </row>
    <row r="9" spans="3:20" ht="12.75">
      <c r="C9" s="25"/>
      <c r="D9" s="24" t="s">
        <v>729</v>
      </c>
      <c r="E9" s="27">
        <v>27.43129121261299</v>
      </c>
      <c r="F9" s="28">
        <v>563.9999850591023</v>
      </c>
      <c r="G9" s="27">
        <v>40.64986882617547</v>
      </c>
      <c r="H9" s="28">
        <v>470.99998752276105</v>
      </c>
      <c r="I9" s="5">
        <v>29.56531756748511</v>
      </c>
      <c r="J9" s="5">
        <v>530.9999859333038</v>
      </c>
      <c r="K9" s="5">
        <v>27.634665366515176</v>
      </c>
      <c r="L9" s="5">
        <v>680.9999819596608</v>
      </c>
      <c r="M9" s="5">
        <v>26.807802390162276</v>
      </c>
      <c r="N9" s="5">
        <v>773.9999794960022</v>
      </c>
      <c r="O9" s="5">
        <v>28.7089202762422</v>
      </c>
      <c r="P9" s="5">
        <v>611.9999837875366</v>
      </c>
      <c r="Q9" s="5">
        <v>43.20369739603942</v>
      </c>
      <c r="R9" s="5">
        <v>518.9999862511952</v>
      </c>
      <c r="S9" s="5">
        <v>28.511426995889575</v>
      </c>
      <c r="T9" s="5">
        <v>746.9999802112579</v>
      </c>
    </row>
    <row r="10" spans="3:20" ht="12.75">
      <c r="C10" s="25"/>
      <c r="E10" s="27">
        <v>0</v>
      </c>
      <c r="F10" s="28">
        <v>791.2499790390332</v>
      </c>
      <c r="G10" s="27">
        <v>0</v>
      </c>
      <c r="H10" s="28">
        <v>648.7499828139942</v>
      </c>
      <c r="I10" s="5">
        <v>0</v>
      </c>
      <c r="J10" s="5">
        <v>749.9999801317852</v>
      </c>
      <c r="K10" s="5">
        <v>0</v>
      </c>
      <c r="L10" s="5">
        <v>948.7499748667082</v>
      </c>
      <c r="M10" s="5">
        <v>0</v>
      </c>
      <c r="N10" s="5">
        <v>1083.7499712904296</v>
      </c>
      <c r="O10" s="5">
        <v>0</v>
      </c>
      <c r="P10" s="5">
        <v>862.4999771515529</v>
      </c>
      <c r="Q10" s="5">
        <v>0</v>
      </c>
      <c r="R10" s="5">
        <v>719.9999809265137</v>
      </c>
      <c r="S10" s="5">
        <v>0</v>
      </c>
      <c r="T10" s="5">
        <v>1046.2499722838402</v>
      </c>
    </row>
    <row r="11" spans="3:20" ht="12.75">
      <c r="C11" s="25"/>
      <c r="E11" s="27">
        <v>0.625</v>
      </c>
      <c r="F11" s="28">
        <v>791.2499790390332</v>
      </c>
      <c r="G11" s="27">
        <v>0.625</v>
      </c>
      <c r="H11" s="28">
        <v>648.7499828139942</v>
      </c>
      <c r="I11" s="5">
        <v>0.625</v>
      </c>
      <c r="J11" s="5">
        <v>749.9999801317852</v>
      </c>
      <c r="K11" s="5">
        <v>0.625</v>
      </c>
      <c r="L11" s="5">
        <v>948.7499748667082</v>
      </c>
      <c r="M11" s="5">
        <v>0.625</v>
      </c>
      <c r="N11" s="5">
        <v>1083.7499712904296</v>
      </c>
      <c r="O11" s="5">
        <v>0.625</v>
      </c>
      <c r="P11" s="5">
        <v>862.4999771515529</v>
      </c>
      <c r="Q11" s="5">
        <v>0.625</v>
      </c>
      <c r="R11" s="5">
        <v>719.9999809265137</v>
      </c>
      <c r="S11" s="5">
        <v>0.625</v>
      </c>
      <c r="T11" s="5">
        <v>1046.2499722838402</v>
      </c>
    </row>
    <row r="12" spans="3:20" ht="12.75">
      <c r="C12" s="25"/>
      <c r="E12" s="27">
        <v>1.25</v>
      </c>
      <c r="F12" s="28">
        <v>791.2499790390332</v>
      </c>
      <c r="G12" s="27">
        <v>1.25</v>
      </c>
      <c r="H12" s="28">
        <v>648.7499828139942</v>
      </c>
      <c r="I12" s="5">
        <v>1.25</v>
      </c>
      <c r="J12" s="5">
        <v>749.9999801317852</v>
      </c>
      <c r="K12" s="5">
        <v>1.25</v>
      </c>
      <c r="L12" s="5">
        <v>948.7499748667082</v>
      </c>
      <c r="M12" s="5">
        <v>1.25</v>
      </c>
      <c r="N12" s="5">
        <v>1083.7499712904296</v>
      </c>
      <c r="O12" s="5">
        <v>1.25</v>
      </c>
      <c r="P12" s="5">
        <v>862.4999771515529</v>
      </c>
      <c r="Q12" s="5">
        <v>1.25</v>
      </c>
      <c r="R12" s="5">
        <v>719.9999809265137</v>
      </c>
      <c r="S12" s="5">
        <v>1.25</v>
      </c>
      <c r="T12" s="5">
        <v>1046.2499722838402</v>
      </c>
    </row>
    <row r="13" spans="3:20" ht="12.75">
      <c r="C13" s="25"/>
      <c r="E13" s="27">
        <v>1.875</v>
      </c>
      <c r="F13" s="28">
        <v>791.2499790390332</v>
      </c>
      <c r="G13" s="27">
        <v>1.875</v>
      </c>
      <c r="H13" s="28">
        <v>648.7499828139942</v>
      </c>
      <c r="I13" s="5">
        <v>1.875</v>
      </c>
      <c r="J13" s="5">
        <v>749.9999801317852</v>
      </c>
      <c r="K13" s="5">
        <v>1.875</v>
      </c>
      <c r="L13" s="5">
        <v>948.7499748667082</v>
      </c>
      <c r="M13" s="5">
        <v>1.875</v>
      </c>
      <c r="N13" s="5">
        <v>1083.7499712904296</v>
      </c>
      <c r="O13" s="5">
        <v>1.875</v>
      </c>
      <c r="P13" s="5">
        <v>862.4999771515529</v>
      </c>
      <c r="Q13" s="5">
        <v>1.875</v>
      </c>
      <c r="R13" s="5">
        <v>719.9999809265137</v>
      </c>
      <c r="S13" s="5">
        <v>1.875</v>
      </c>
      <c r="T13" s="5">
        <v>1046.2499722838402</v>
      </c>
    </row>
    <row r="14" spans="3:20" ht="12.75">
      <c r="C14" s="25"/>
      <c r="E14" s="27">
        <v>2.5</v>
      </c>
      <c r="F14" s="28">
        <v>791.2499790390332</v>
      </c>
      <c r="G14" s="27">
        <v>2.5</v>
      </c>
      <c r="H14" s="28">
        <v>648.7499828139942</v>
      </c>
      <c r="I14" s="5">
        <v>2.5</v>
      </c>
      <c r="J14" s="5">
        <v>749.9999801317852</v>
      </c>
      <c r="K14" s="5">
        <v>2.5</v>
      </c>
      <c r="L14" s="5">
        <v>948.7499748667082</v>
      </c>
      <c r="M14" s="5">
        <v>2.5</v>
      </c>
      <c r="N14" s="5">
        <v>1083.7499712904296</v>
      </c>
      <c r="O14" s="5">
        <v>2.5</v>
      </c>
      <c r="P14" s="5">
        <v>862.4999771515529</v>
      </c>
      <c r="Q14" s="5">
        <v>2.5</v>
      </c>
      <c r="R14" s="5">
        <v>719.9999809265137</v>
      </c>
      <c r="S14" s="5">
        <v>2.5</v>
      </c>
      <c r="T14" s="5">
        <v>1046.2499722838402</v>
      </c>
    </row>
    <row r="15" spans="3:20" ht="12.75">
      <c r="C15" s="25"/>
      <c r="E15" s="27">
        <v>3.125</v>
      </c>
      <c r="F15" s="28">
        <v>791.2499790390332</v>
      </c>
      <c r="G15" s="27">
        <v>3.125</v>
      </c>
      <c r="H15" s="28">
        <v>648.7499828139942</v>
      </c>
      <c r="I15" s="5">
        <v>3.125</v>
      </c>
      <c r="J15" s="5">
        <v>749.9999801317852</v>
      </c>
      <c r="K15" s="5">
        <v>3.125</v>
      </c>
      <c r="L15" s="5">
        <v>948.7499748667082</v>
      </c>
      <c r="M15" s="5">
        <v>3.125</v>
      </c>
      <c r="N15" s="5">
        <v>1083.7499712904296</v>
      </c>
      <c r="O15" s="5">
        <v>3.125</v>
      </c>
      <c r="P15" s="5">
        <v>862.4999771515529</v>
      </c>
      <c r="Q15" s="5">
        <v>3.125</v>
      </c>
      <c r="R15" s="5">
        <v>719.9999809265137</v>
      </c>
      <c r="S15" s="5">
        <v>3.125</v>
      </c>
      <c r="T15" s="5">
        <v>1046.2499722838402</v>
      </c>
    </row>
    <row r="16" spans="3:20" ht="12.75">
      <c r="C16" s="25"/>
      <c r="E16" s="27">
        <v>3.75</v>
      </c>
      <c r="F16" s="28">
        <v>791.2499790390332</v>
      </c>
      <c r="G16" s="27">
        <v>3.75</v>
      </c>
      <c r="H16" s="28">
        <v>648.7499828139942</v>
      </c>
      <c r="I16" s="5">
        <v>3.75</v>
      </c>
      <c r="J16" s="5">
        <v>749.9999801317852</v>
      </c>
      <c r="K16" s="5">
        <v>3.75</v>
      </c>
      <c r="L16" s="5">
        <v>948.7499748667082</v>
      </c>
      <c r="M16" s="5">
        <v>3.75</v>
      </c>
      <c r="N16" s="5">
        <v>1083.7499712904296</v>
      </c>
      <c r="O16" s="5">
        <v>3.75</v>
      </c>
      <c r="P16" s="5">
        <v>862.4999771515529</v>
      </c>
      <c r="Q16" s="5">
        <v>3.75</v>
      </c>
      <c r="R16" s="5">
        <v>719.9999809265137</v>
      </c>
      <c r="S16" s="5">
        <v>3.75</v>
      </c>
      <c r="T16" s="5">
        <v>1046.2499722838402</v>
      </c>
    </row>
    <row r="17" spans="3:20" ht="12.75">
      <c r="C17" s="25"/>
      <c r="E17" s="27">
        <v>4.375</v>
      </c>
      <c r="F17" s="28">
        <v>791.2499790390332</v>
      </c>
      <c r="G17" s="27">
        <v>4.375</v>
      </c>
      <c r="H17" s="28">
        <v>648.7499828139942</v>
      </c>
      <c r="I17" s="5">
        <v>4.375</v>
      </c>
      <c r="J17" s="5">
        <v>749.9999801317852</v>
      </c>
      <c r="K17" s="5">
        <v>4.375</v>
      </c>
      <c r="L17" s="5">
        <v>948.7499748667082</v>
      </c>
      <c r="M17" s="5">
        <v>4.375</v>
      </c>
      <c r="N17" s="5">
        <v>1083.7499712904296</v>
      </c>
      <c r="O17" s="5">
        <v>4.375</v>
      </c>
      <c r="P17" s="5">
        <v>862.4999771515529</v>
      </c>
      <c r="Q17" s="5">
        <v>4.375</v>
      </c>
      <c r="R17" s="5">
        <v>719.9999809265137</v>
      </c>
      <c r="S17" s="5">
        <v>4.375</v>
      </c>
      <c r="T17" s="5">
        <v>1046.2499722838402</v>
      </c>
    </row>
    <row r="18" spans="3:20" ht="12.75">
      <c r="C18" s="25"/>
      <c r="E18" s="27">
        <v>5</v>
      </c>
      <c r="F18" s="28">
        <v>791.2499790390332</v>
      </c>
      <c r="G18" s="27">
        <v>5</v>
      </c>
      <c r="H18" s="28">
        <v>648.7499828139942</v>
      </c>
      <c r="I18" s="5">
        <v>5</v>
      </c>
      <c r="J18" s="5">
        <v>749.9999801317852</v>
      </c>
      <c r="K18" s="5">
        <v>5</v>
      </c>
      <c r="L18" s="5">
        <v>948.7499748667082</v>
      </c>
      <c r="M18" s="5">
        <v>5</v>
      </c>
      <c r="N18" s="5">
        <v>1083.7499712904296</v>
      </c>
      <c r="O18" s="5">
        <v>5</v>
      </c>
      <c r="P18" s="5">
        <v>862.4999771515529</v>
      </c>
      <c r="Q18" s="5">
        <v>5</v>
      </c>
      <c r="R18" s="5">
        <v>719.9999809265137</v>
      </c>
      <c r="S18" s="5">
        <v>5</v>
      </c>
      <c r="T18" s="5">
        <v>1046.2499722838402</v>
      </c>
    </row>
    <row r="19" spans="3:20" ht="12.75">
      <c r="C19" s="25"/>
      <c r="E19" s="27">
        <v>5.625</v>
      </c>
      <c r="F19" s="28">
        <v>791.2499790390332</v>
      </c>
      <c r="G19" s="27">
        <v>5.625</v>
      </c>
      <c r="H19" s="28">
        <v>648.7499828139942</v>
      </c>
      <c r="I19" s="5">
        <v>5.625</v>
      </c>
      <c r="J19" s="5">
        <v>749.9999801317852</v>
      </c>
      <c r="K19" s="5">
        <v>5.625</v>
      </c>
      <c r="L19" s="5">
        <v>948.7499748667082</v>
      </c>
      <c r="M19" s="5">
        <v>5.625</v>
      </c>
      <c r="N19" s="5">
        <v>1083.7499712904296</v>
      </c>
      <c r="O19" s="5">
        <v>5.625</v>
      </c>
      <c r="P19" s="5">
        <v>862.4999771515529</v>
      </c>
      <c r="Q19" s="5">
        <v>5.625</v>
      </c>
      <c r="R19" s="5">
        <v>719.9999809265137</v>
      </c>
      <c r="S19" s="5">
        <v>5.625</v>
      </c>
      <c r="T19" s="5">
        <v>1046.2499722838402</v>
      </c>
    </row>
    <row r="20" spans="3:20" ht="12.75">
      <c r="C20" s="25"/>
      <c r="E20" s="27">
        <v>6.25</v>
      </c>
      <c r="F20" s="28">
        <v>791.2499790390332</v>
      </c>
      <c r="G20" s="27">
        <v>6.25</v>
      </c>
      <c r="H20" s="28">
        <v>648.7499828139942</v>
      </c>
      <c r="I20" s="5">
        <v>6.25</v>
      </c>
      <c r="J20" s="5">
        <v>749.9999801317852</v>
      </c>
      <c r="K20" s="5">
        <v>6.25</v>
      </c>
      <c r="L20" s="5">
        <v>948.7499748667082</v>
      </c>
      <c r="M20" s="5">
        <v>6.25</v>
      </c>
      <c r="N20" s="5">
        <v>1083.7499712904296</v>
      </c>
      <c r="O20" s="5">
        <v>6.25</v>
      </c>
      <c r="P20" s="5">
        <v>862.4999771515529</v>
      </c>
      <c r="Q20" s="5">
        <v>6.25</v>
      </c>
      <c r="R20" s="5">
        <v>719.9999809265137</v>
      </c>
      <c r="S20" s="5">
        <v>6.25</v>
      </c>
      <c r="T20" s="5">
        <v>1046.2499722838402</v>
      </c>
    </row>
    <row r="21" spans="3:20" ht="12.75">
      <c r="C21" s="25"/>
      <c r="E21" s="27">
        <v>6.875</v>
      </c>
      <c r="F21" s="28">
        <v>791.2499790390332</v>
      </c>
      <c r="G21" s="27">
        <v>6.875</v>
      </c>
      <c r="H21" s="28">
        <v>648.7499828139942</v>
      </c>
      <c r="I21" s="5">
        <v>6.875</v>
      </c>
      <c r="J21" s="5">
        <v>749.9999801317852</v>
      </c>
      <c r="K21" s="5">
        <v>6.875</v>
      </c>
      <c r="L21" s="5">
        <v>948.7499748667082</v>
      </c>
      <c r="M21" s="5">
        <v>6.875</v>
      </c>
      <c r="N21" s="5">
        <v>1083.7499712904296</v>
      </c>
      <c r="O21" s="5">
        <v>6.875</v>
      </c>
      <c r="P21" s="5">
        <v>862.4999771515529</v>
      </c>
      <c r="Q21" s="5">
        <v>6.875</v>
      </c>
      <c r="R21" s="5">
        <v>719.9999809265137</v>
      </c>
      <c r="S21" s="5">
        <v>6.875</v>
      </c>
      <c r="T21" s="5">
        <v>1046.2499722838402</v>
      </c>
    </row>
    <row r="22" spans="3:20" ht="12.75">
      <c r="C22" s="25"/>
      <c r="E22" s="27">
        <v>7.5</v>
      </c>
      <c r="F22" s="28">
        <v>791.2499790390332</v>
      </c>
      <c r="G22" s="27">
        <v>7.5</v>
      </c>
      <c r="H22" s="28">
        <v>648.7499828139942</v>
      </c>
      <c r="I22" s="5">
        <v>7.5</v>
      </c>
      <c r="J22" s="5">
        <v>749.9999801317852</v>
      </c>
      <c r="K22" s="5">
        <v>7.5</v>
      </c>
      <c r="L22" s="5">
        <v>948.7499748667082</v>
      </c>
      <c r="M22" s="5">
        <v>7.5</v>
      </c>
      <c r="N22" s="5">
        <v>1083.7499712904296</v>
      </c>
      <c r="O22" s="5">
        <v>7.5</v>
      </c>
      <c r="P22" s="5">
        <v>862.4999771515529</v>
      </c>
      <c r="Q22" s="5">
        <v>7.5</v>
      </c>
      <c r="R22" s="5">
        <v>719.9999809265137</v>
      </c>
      <c r="S22" s="5">
        <v>7.5</v>
      </c>
      <c r="T22" s="5">
        <v>1046.2499722838402</v>
      </c>
    </row>
    <row r="23" spans="3:20" ht="12.75">
      <c r="C23" s="25"/>
      <c r="E23" s="27">
        <v>8.125</v>
      </c>
      <c r="F23" s="28">
        <v>791.2499790390332</v>
      </c>
      <c r="G23" s="27">
        <v>8.125</v>
      </c>
      <c r="H23" s="28">
        <v>648.7499828139942</v>
      </c>
      <c r="I23" s="5">
        <v>8.125</v>
      </c>
      <c r="J23" s="5">
        <v>749.9999801317852</v>
      </c>
      <c r="K23" s="5">
        <v>8.125</v>
      </c>
      <c r="L23" s="5">
        <v>948.7499748667082</v>
      </c>
      <c r="M23" s="5">
        <v>8.125</v>
      </c>
      <c r="N23" s="5">
        <v>1083.7499712904296</v>
      </c>
      <c r="O23" s="5">
        <v>8.125</v>
      </c>
      <c r="P23" s="5">
        <v>862.4999771515529</v>
      </c>
      <c r="Q23" s="5">
        <v>8.125</v>
      </c>
      <c r="R23" s="5">
        <v>719.9999809265137</v>
      </c>
      <c r="S23" s="5">
        <v>8.125</v>
      </c>
      <c r="T23" s="5">
        <v>1046.2499722838402</v>
      </c>
    </row>
    <row r="24" spans="3:20" ht="12.75">
      <c r="C24" s="25"/>
      <c r="E24" s="27">
        <v>8.75</v>
      </c>
      <c r="F24" s="28">
        <v>791.2499790390332</v>
      </c>
      <c r="G24" s="27">
        <v>8.75</v>
      </c>
      <c r="H24" s="28">
        <v>648.7499828139942</v>
      </c>
      <c r="I24" s="5">
        <v>8.75</v>
      </c>
      <c r="J24" s="5">
        <v>749.9999801317852</v>
      </c>
      <c r="K24" s="5">
        <v>8.75</v>
      </c>
      <c r="L24" s="5">
        <v>948.7499748667082</v>
      </c>
      <c r="M24" s="5">
        <v>8.75</v>
      </c>
      <c r="N24" s="5">
        <v>1083.7499712904296</v>
      </c>
      <c r="O24" s="5">
        <v>8.75</v>
      </c>
      <c r="P24" s="5">
        <v>862.4999771515529</v>
      </c>
      <c r="Q24" s="5">
        <v>8.75</v>
      </c>
      <c r="R24" s="5">
        <v>719.9999809265137</v>
      </c>
      <c r="S24" s="5">
        <v>8.75</v>
      </c>
      <c r="T24" s="5">
        <v>1046.2499722838402</v>
      </c>
    </row>
    <row r="25" spans="3:20" ht="12.75">
      <c r="C25" s="25"/>
      <c r="E25" s="27">
        <v>9.375</v>
      </c>
      <c r="F25" s="28">
        <v>791.0655334166032</v>
      </c>
      <c r="G25" s="27">
        <v>9.375</v>
      </c>
      <c r="H25" s="28">
        <v>648.7499828139942</v>
      </c>
      <c r="I25" s="5">
        <v>9.375</v>
      </c>
      <c r="J25" s="5">
        <v>744.2490289803987</v>
      </c>
      <c r="K25" s="5">
        <v>9.375</v>
      </c>
      <c r="L25" s="5">
        <v>948.7499748667082</v>
      </c>
      <c r="M25" s="5">
        <v>9.375</v>
      </c>
      <c r="N25" s="5">
        <v>1083.7499712904296</v>
      </c>
      <c r="O25" s="5">
        <v>9.375</v>
      </c>
      <c r="P25" s="5">
        <v>862.4999771515529</v>
      </c>
      <c r="Q25" s="5">
        <v>9.375</v>
      </c>
      <c r="R25" s="5">
        <v>719.9999809265137</v>
      </c>
      <c r="S25" s="5">
        <v>9.375</v>
      </c>
      <c r="T25" s="5">
        <v>1046.2499722838402</v>
      </c>
    </row>
    <row r="26" spans="3:20" ht="12.75">
      <c r="C26" s="25"/>
      <c r="E26" s="27">
        <v>10</v>
      </c>
      <c r="F26" s="28">
        <v>783.2058923611742</v>
      </c>
      <c r="G26" s="27">
        <v>10</v>
      </c>
      <c r="H26" s="28">
        <v>648.7499828139942</v>
      </c>
      <c r="I26" s="5">
        <v>10</v>
      </c>
      <c r="J26" s="5">
        <v>737.6478127558917</v>
      </c>
      <c r="K26" s="5">
        <v>10</v>
      </c>
      <c r="L26" s="5">
        <v>948.7499748667082</v>
      </c>
      <c r="M26" s="5">
        <v>10</v>
      </c>
      <c r="N26" s="5">
        <v>1083.7499712904296</v>
      </c>
      <c r="O26" s="5">
        <v>10</v>
      </c>
      <c r="P26" s="5">
        <v>854.6614035346648</v>
      </c>
      <c r="Q26" s="5">
        <v>10</v>
      </c>
      <c r="R26" s="5">
        <v>719.9999809265137</v>
      </c>
      <c r="S26" s="5">
        <v>10</v>
      </c>
      <c r="T26" s="5">
        <v>1046.2499722838402</v>
      </c>
    </row>
    <row r="27" spans="3:20" ht="12.75">
      <c r="C27" s="25"/>
      <c r="E27" s="27">
        <v>10.625</v>
      </c>
      <c r="F27" s="28">
        <v>775.3462513057449</v>
      </c>
      <c r="G27" s="27">
        <v>10.625</v>
      </c>
      <c r="H27" s="28">
        <v>648.7499828139942</v>
      </c>
      <c r="I27" s="5">
        <v>10.625</v>
      </c>
      <c r="J27" s="5">
        <v>731.0465965313846</v>
      </c>
      <c r="K27" s="5">
        <v>10.625</v>
      </c>
      <c r="L27" s="5">
        <v>942.3439428621735</v>
      </c>
      <c r="M27" s="5">
        <v>10.625</v>
      </c>
      <c r="N27" s="5">
        <v>1077.2605163185397</v>
      </c>
      <c r="O27" s="5">
        <v>10.625</v>
      </c>
      <c r="P27" s="5">
        <v>846.5549289170705</v>
      </c>
      <c r="Q27" s="5">
        <v>10.625</v>
      </c>
      <c r="R27" s="5">
        <v>719.9999809265137</v>
      </c>
      <c r="S27" s="5">
        <v>10.625</v>
      </c>
      <c r="T27" s="5">
        <v>1039.9986818558846</v>
      </c>
    </row>
    <row r="28" spans="3:20" ht="12.75">
      <c r="C28" s="25"/>
      <c r="E28" s="27">
        <v>11.25</v>
      </c>
      <c r="F28" s="28">
        <v>767.4866102503157</v>
      </c>
      <c r="G28" s="27">
        <v>11.25</v>
      </c>
      <c r="H28" s="28">
        <v>648.7499828139942</v>
      </c>
      <c r="I28" s="5">
        <v>11.25</v>
      </c>
      <c r="J28" s="5">
        <v>724.4453803068773</v>
      </c>
      <c r="K28" s="5">
        <v>11.25</v>
      </c>
      <c r="L28" s="5">
        <v>932.7411686720582</v>
      </c>
      <c r="M28" s="5">
        <v>11.25</v>
      </c>
      <c r="N28" s="5">
        <v>1065.5482163754032</v>
      </c>
      <c r="O28" s="5">
        <v>11.25</v>
      </c>
      <c r="P28" s="5">
        <v>838.4484542994761</v>
      </c>
      <c r="Q28" s="5">
        <v>11.25</v>
      </c>
      <c r="R28" s="5">
        <v>719.9999809265137</v>
      </c>
      <c r="S28" s="5">
        <v>11.25</v>
      </c>
      <c r="T28" s="5">
        <v>1029.7605169853953</v>
      </c>
    </row>
    <row r="29" spans="3:20" ht="12.75">
      <c r="C29" s="25"/>
      <c r="E29" s="25">
        <v>11.875</v>
      </c>
      <c r="F29" s="24">
        <v>759.6269691948867</v>
      </c>
      <c r="G29" s="25">
        <v>11.875</v>
      </c>
      <c r="H29" s="24">
        <v>648.7499828139942</v>
      </c>
      <c r="I29" s="5">
        <v>11.875</v>
      </c>
      <c r="J29" s="5">
        <v>717.8441640823702</v>
      </c>
      <c r="K29" s="5">
        <v>11.875</v>
      </c>
      <c r="L29" s="5">
        <v>923.1383944819429</v>
      </c>
      <c r="M29" s="5">
        <v>11.875</v>
      </c>
      <c r="N29" s="5">
        <v>1053.8359164322667</v>
      </c>
      <c r="O29" s="5">
        <v>11.875</v>
      </c>
      <c r="P29" s="5">
        <v>830.3419796818816</v>
      </c>
      <c r="Q29" s="5">
        <v>11.875</v>
      </c>
      <c r="R29" s="5">
        <v>719.9999809265137</v>
      </c>
      <c r="S29" s="5">
        <v>11.875</v>
      </c>
      <c r="T29" s="5">
        <v>1019.5223521149055</v>
      </c>
    </row>
    <row r="30" spans="3:20" ht="12.75">
      <c r="C30" s="25"/>
      <c r="E30" s="25">
        <v>12.5</v>
      </c>
      <c r="F30" s="24">
        <v>751.7673281394573</v>
      </c>
      <c r="G30" s="25">
        <v>12.5</v>
      </c>
      <c r="H30" s="24">
        <v>648.7499828139942</v>
      </c>
      <c r="I30" s="5">
        <v>12.5</v>
      </c>
      <c r="J30" s="5">
        <v>711.2429478578632</v>
      </c>
      <c r="K30" s="5">
        <v>12.5</v>
      </c>
      <c r="L30" s="5">
        <v>913.5356202918276</v>
      </c>
      <c r="M30" s="5">
        <v>12.5</v>
      </c>
      <c r="N30" s="5">
        <v>1042.1236164891304</v>
      </c>
      <c r="O30" s="5">
        <v>12.5</v>
      </c>
      <c r="P30" s="5">
        <v>822.2355050642873</v>
      </c>
      <c r="Q30" s="5">
        <v>12.5</v>
      </c>
      <c r="R30" s="5">
        <v>719.9999809265137</v>
      </c>
      <c r="S30" s="5">
        <v>12.5</v>
      </c>
      <c r="T30" s="5">
        <v>1009.2841872444161</v>
      </c>
    </row>
    <row r="31" spans="3:20" ht="12.75">
      <c r="C31" s="25"/>
      <c r="E31" s="25">
        <v>13.125</v>
      </c>
      <c r="F31" s="24">
        <v>743.9076870840282</v>
      </c>
      <c r="G31" s="25">
        <v>13.125</v>
      </c>
      <c r="H31" s="24">
        <v>648.617477235453</v>
      </c>
      <c r="I31" s="5">
        <v>13.125</v>
      </c>
      <c r="J31" s="5">
        <v>704.6417316333559</v>
      </c>
      <c r="K31" s="5">
        <v>13.125</v>
      </c>
      <c r="L31" s="5">
        <v>903.9328461017122</v>
      </c>
      <c r="M31" s="5">
        <v>13.125</v>
      </c>
      <c r="N31" s="5">
        <v>1030.411316545994</v>
      </c>
      <c r="O31" s="5">
        <v>13.125</v>
      </c>
      <c r="P31" s="5">
        <v>814.1290304466927</v>
      </c>
      <c r="Q31" s="5">
        <v>13.125</v>
      </c>
      <c r="R31" s="5">
        <v>719.9999809265137</v>
      </c>
      <c r="S31" s="5">
        <v>13.125</v>
      </c>
      <c r="T31" s="5">
        <v>999.0460223739266</v>
      </c>
    </row>
    <row r="32" spans="3:20" ht="12.75">
      <c r="C32" s="25"/>
      <c r="E32" s="25">
        <v>13.75</v>
      </c>
      <c r="F32" s="24">
        <v>736.0480460285991</v>
      </c>
      <c r="G32" s="25">
        <v>13.75</v>
      </c>
      <c r="H32" s="24">
        <v>644.5843633350204</v>
      </c>
      <c r="I32" s="5">
        <v>13.75</v>
      </c>
      <c r="J32" s="5">
        <v>698.0405154088488</v>
      </c>
      <c r="K32" s="5">
        <v>13.75</v>
      </c>
      <c r="L32" s="5">
        <v>894.3300719115969</v>
      </c>
      <c r="M32" s="5">
        <v>13.75</v>
      </c>
      <c r="N32" s="5">
        <v>1018.6990166028575</v>
      </c>
      <c r="O32" s="5">
        <v>13.75</v>
      </c>
      <c r="P32" s="5">
        <v>806.0225558290983</v>
      </c>
      <c r="Q32" s="5">
        <v>13.75</v>
      </c>
      <c r="R32" s="5">
        <v>716.1518850294439</v>
      </c>
      <c r="S32" s="5">
        <v>13.75</v>
      </c>
      <c r="T32" s="5">
        <v>988.8078575034372</v>
      </c>
    </row>
    <row r="33" spans="3:20" ht="12.75">
      <c r="C33" s="25"/>
      <c r="E33" s="25">
        <v>14.375</v>
      </c>
      <c r="F33" s="24">
        <v>728.1884049731698</v>
      </c>
      <c r="G33" s="25">
        <v>14.375</v>
      </c>
      <c r="H33" s="24">
        <v>640.5512494345879</v>
      </c>
      <c r="I33" s="5">
        <v>14.375</v>
      </c>
      <c r="J33" s="5">
        <v>691.4392991843416</v>
      </c>
      <c r="K33" s="5">
        <v>14.375</v>
      </c>
      <c r="L33" s="5">
        <v>884.7272977214815</v>
      </c>
      <c r="M33" s="5">
        <v>14.375</v>
      </c>
      <c r="N33" s="5">
        <v>1006.9867166597209</v>
      </c>
      <c r="O33" s="5">
        <v>14.375</v>
      </c>
      <c r="P33" s="5">
        <v>797.9160812115039</v>
      </c>
      <c r="Q33" s="5">
        <v>14.375</v>
      </c>
      <c r="R33" s="5">
        <v>711.9683716633775</v>
      </c>
      <c r="S33" s="5">
        <v>14.375</v>
      </c>
      <c r="T33" s="5">
        <v>978.5696926329476</v>
      </c>
    </row>
    <row r="34" spans="3:20" ht="12.75">
      <c r="C34" s="25"/>
      <c r="E34" s="25">
        <v>15</v>
      </c>
      <c r="F34" s="24">
        <v>720.3287639177407</v>
      </c>
      <c r="G34" s="25">
        <v>15</v>
      </c>
      <c r="H34" s="24">
        <v>636.5181355341552</v>
      </c>
      <c r="I34" s="5">
        <v>15</v>
      </c>
      <c r="J34" s="5">
        <v>684.8380829598344</v>
      </c>
      <c r="K34" s="5">
        <v>15</v>
      </c>
      <c r="L34" s="5">
        <v>875.1245235313663</v>
      </c>
      <c r="M34" s="5">
        <v>15</v>
      </c>
      <c r="N34" s="5">
        <v>995.2744167165846</v>
      </c>
      <c r="O34" s="5">
        <v>15</v>
      </c>
      <c r="P34" s="5">
        <v>789.8096065939095</v>
      </c>
      <c r="Q34" s="5">
        <v>15</v>
      </c>
      <c r="R34" s="5">
        <v>707.7848582973112</v>
      </c>
      <c r="S34" s="5">
        <v>15</v>
      </c>
      <c r="T34" s="5">
        <v>968.3315277624582</v>
      </c>
    </row>
    <row r="35" spans="3:20" ht="12.75">
      <c r="C35" s="25"/>
      <c r="E35" s="25">
        <v>15.625</v>
      </c>
      <c r="F35" s="24">
        <v>712.4691228623116</v>
      </c>
      <c r="G35" s="25">
        <v>15.625</v>
      </c>
      <c r="H35" s="24">
        <v>632.4850216337226</v>
      </c>
      <c r="I35" s="5">
        <v>15.625</v>
      </c>
      <c r="J35" s="5">
        <v>678.2368667353275</v>
      </c>
      <c r="K35" s="5">
        <v>15.625</v>
      </c>
      <c r="L35" s="5">
        <v>865.5217493412509</v>
      </c>
      <c r="M35" s="5">
        <v>15.625</v>
      </c>
      <c r="N35" s="5">
        <v>983.5621167734481</v>
      </c>
      <c r="O35" s="5">
        <v>15.625</v>
      </c>
      <c r="P35" s="5">
        <v>781.703131976315</v>
      </c>
      <c r="Q35" s="5">
        <v>15.625</v>
      </c>
      <c r="R35" s="5">
        <v>703.6013449312447</v>
      </c>
      <c r="S35" s="5">
        <v>15.625</v>
      </c>
      <c r="T35" s="5">
        <v>958.0933628919686</v>
      </c>
    </row>
    <row r="36" spans="3:20" ht="12.75">
      <c r="C36" s="25"/>
      <c r="E36" s="25">
        <v>16.25</v>
      </c>
      <c r="F36" s="24">
        <v>704.6094818068824</v>
      </c>
      <c r="G36" s="25">
        <v>16.25</v>
      </c>
      <c r="H36" s="24">
        <v>628.45190773329</v>
      </c>
      <c r="I36" s="5">
        <v>16.25</v>
      </c>
      <c r="J36" s="5">
        <v>671.6356505108201</v>
      </c>
      <c r="K36" s="5">
        <v>16.25</v>
      </c>
      <c r="L36" s="5">
        <v>855.9189751511356</v>
      </c>
      <c r="M36" s="5">
        <v>16.25</v>
      </c>
      <c r="N36" s="5">
        <v>971.8498168303117</v>
      </c>
      <c r="O36" s="5">
        <v>16.25</v>
      </c>
      <c r="P36" s="5">
        <v>773.5966573587207</v>
      </c>
      <c r="Q36" s="5">
        <v>16.25</v>
      </c>
      <c r="R36" s="5">
        <v>699.4178315651784</v>
      </c>
      <c r="S36" s="5">
        <v>16.25</v>
      </c>
      <c r="T36" s="5">
        <v>947.855198021479</v>
      </c>
    </row>
    <row r="37" spans="3:20" ht="12.75">
      <c r="C37" s="25"/>
      <c r="E37" s="25">
        <v>16.875</v>
      </c>
      <c r="F37" s="24">
        <v>696.7498407514532</v>
      </c>
      <c r="G37" s="25">
        <v>16.875</v>
      </c>
      <c r="H37" s="24">
        <v>624.4187938328573</v>
      </c>
      <c r="I37" s="5">
        <v>16.875</v>
      </c>
      <c r="J37" s="5">
        <v>665.0344342863131</v>
      </c>
      <c r="K37" s="5">
        <v>16.875</v>
      </c>
      <c r="L37" s="5">
        <v>846.3162009610203</v>
      </c>
      <c r="M37" s="5">
        <v>16.875</v>
      </c>
      <c r="N37" s="5">
        <v>960.1375168871753</v>
      </c>
      <c r="O37" s="5">
        <v>16.875</v>
      </c>
      <c r="P37" s="5">
        <v>765.4901827411263</v>
      </c>
      <c r="Q37" s="5">
        <v>16.875</v>
      </c>
      <c r="R37" s="5">
        <v>695.2343181991121</v>
      </c>
      <c r="S37" s="5">
        <v>16.875</v>
      </c>
      <c r="T37" s="5">
        <v>937.6170331509896</v>
      </c>
    </row>
    <row r="38" spans="3:20" ht="12.75">
      <c r="C38" s="25"/>
      <c r="E38" s="25">
        <v>17.5</v>
      </c>
      <c r="F38" s="24">
        <v>688.8901996960241</v>
      </c>
      <c r="G38" s="25">
        <v>17.5</v>
      </c>
      <c r="H38" s="24">
        <v>620.3856799324246</v>
      </c>
      <c r="I38" s="5">
        <v>17.5</v>
      </c>
      <c r="J38" s="5">
        <v>658.4332180618059</v>
      </c>
      <c r="K38" s="5">
        <v>17.5</v>
      </c>
      <c r="L38" s="5">
        <v>836.713426770905</v>
      </c>
      <c r="M38" s="5">
        <v>17.5</v>
      </c>
      <c r="N38" s="5">
        <v>948.4252169440388</v>
      </c>
      <c r="O38" s="5">
        <v>17.5</v>
      </c>
      <c r="P38" s="5">
        <v>757.3837081235316</v>
      </c>
      <c r="Q38" s="5">
        <v>17.5</v>
      </c>
      <c r="R38" s="5">
        <v>691.0508048330456</v>
      </c>
      <c r="S38" s="5">
        <v>17.5</v>
      </c>
      <c r="T38" s="5">
        <v>927.3788682805002</v>
      </c>
    </row>
    <row r="39" spans="3:20" ht="12.75">
      <c r="C39" s="25"/>
      <c r="E39" s="25">
        <v>18.125</v>
      </c>
      <c r="F39" s="24">
        <v>681.0305586405948</v>
      </c>
      <c r="G39" s="25">
        <v>18.125</v>
      </c>
      <c r="H39" s="24">
        <v>616.3525660319922</v>
      </c>
      <c r="I39" s="5">
        <v>18.125</v>
      </c>
      <c r="J39" s="5">
        <v>651.8320018372987</v>
      </c>
      <c r="K39" s="5">
        <v>18.125</v>
      </c>
      <c r="L39" s="5">
        <v>827.1106525807896</v>
      </c>
      <c r="M39" s="5">
        <v>18.125</v>
      </c>
      <c r="N39" s="5">
        <v>936.7129170009023</v>
      </c>
      <c r="O39" s="5">
        <v>18.125</v>
      </c>
      <c r="P39" s="5">
        <v>749.2772335059373</v>
      </c>
      <c r="Q39" s="5">
        <v>18.125</v>
      </c>
      <c r="R39" s="5">
        <v>686.8672914669793</v>
      </c>
      <c r="S39" s="5">
        <v>18.125</v>
      </c>
      <c r="T39" s="5">
        <v>917.1407034100106</v>
      </c>
    </row>
    <row r="40" spans="3:20" ht="12.75">
      <c r="C40" s="25"/>
      <c r="E40" s="25">
        <v>18.75</v>
      </c>
      <c r="F40" s="24">
        <v>673.1709175851656</v>
      </c>
      <c r="G40" s="25">
        <v>18.75</v>
      </c>
      <c r="H40" s="24">
        <v>612.3194521315596</v>
      </c>
      <c r="I40" s="5">
        <v>18.75</v>
      </c>
      <c r="J40" s="5">
        <v>645.2307856127917</v>
      </c>
      <c r="K40" s="5">
        <v>18.75</v>
      </c>
      <c r="L40" s="5">
        <v>817.5078783906743</v>
      </c>
      <c r="M40" s="5">
        <v>18.75</v>
      </c>
      <c r="N40" s="5">
        <v>925.0006170577659</v>
      </c>
      <c r="O40" s="5">
        <v>18.75</v>
      </c>
      <c r="P40" s="5">
        <v>741.1707588883428</v>
      </c>
      <c r="Q40" s="5">
        <v>18.75</v>
      </c>
      <c r="R40" s="5">
        <v>682.683778100913</v>
      </c>
      <c r="S40" s="5">
        <v>18.75</v>
      </c>
      <c r="T40" s="5">
        <v>906.9025385395212</v>
      </c>
    </row>
    <row r="41" spans="3:20" ht="12.75">
      <c r="C41" s="25"/>
      <c r="E41" s="25">
        <v>19.375</v>
      </c>
      <c r="F41" s="24">
        <v>665.3112765297366</v>
      </c>
      <c r="G41" s="25">
        <v>19.375</v>
      </c>
      <c r="H41" s="24">
        <v>608.2863382311269</v>
      </c>
      <c r="I41" s="5">
        <v>19.375</v>
      </c>
      <c r="J41" s="5">
        <v>638.6295693882845</v>
      </c>
      <c r="K41" s="5">
        <v>19.375</v>
      </c>
      <c r="L41" s="5">
        <v>807.905104200559</v>
      </c>
      <c r="M41" s="5">
        <v>19.375</v>
      </c>
      <c r="N41" s="5">
        <v>913.2883171146294</v>
      </c>
      <c r="O41" s="5">
        <v>19.375</v>
      </c>
      <c r="P41" s="5">
        <v>733.0642842707484</v>
      </c>
      <c r="Q41" s="5">
        <v>19.375</v>
      </c>
      <c r="R41" s="5">
        <v>678.5002647348465</v>
      </c>
      <c r="S41" s="5">
        <v>19.375</v>
      </c>
      <c r="T41" s="5">
        <v>896.6643736690316</v>
      </c>
    </row>
    <row r="42" spans="3:20" ht="12.75">
      <c r="C42" s="25"/>
      <c r="E42" s="25">
        <v>20</v>
      </c>
      <c r="F42" s="24">
        <v>657.4516354743073</v>
      </c>
      <c r="G42" s="25">
        <v>20</v>
      </c>
      <c r="H42" s="24">
        <v>604.2532243306944</v>
      </c>
      <c r="I42" s="5">
        <v>20</v>
      </c>
      <c r="J42" s="5">
        <v>632.0283531637773</v>
      </c>
      <c r="K42" s="5">
        <v>20</v>
      </c>
      <c r="L42" s="5">
        <v>798.3023300104437</v>
      </c>
      <c r="M42" s="5">
        <v>20</v>
      </c>
      <c r="N42" s="5">
        <v>901.576017171493</v>
      </c>
      <c r="O42" s="5">
        <v>20</v>
      </c>
      <c r="P42" s="5">
        <v>724.957809653154</v>
      </c>
      <c r="Q42" s="5">
        <v>20</v>
      </c>
      <c r="R42" s="5">
        <v>674.3167513687802</v>
      </c>
      <c r="S42" s="5">
        <v>20</v>
      </c>
      <c r="T42" s="5">
        <v>886.426208798542</v>
      </c>
    </row>
    <row r="43" spans="3:20" ht="12.75">
      <c r="C43" s="25"/>
      <c r="E43" s="25">
        <v>20.625</v>
      </c>
      <c r="F43" s="24">
        <v>649.5919944188781</v>
      </c>
      <c r="G43" s="25">
        <v>20.625</v>
      </c>
      <c r="H43" s="24">
        <v>600.2201104302617</v>
      </c>
      <c r="I43" s="5">
        <v>20.625</v>
      </c>
      <c r="J43" s="5">
        <v>625.4271369392702</v>
      </c>
      <c r="K43" s="5">
        <v>20.625</v>
      </c>
      <c r="L43" s="5">
        <v>788.6995558203283</v>
      </c>
      <c r="M43" s="5">
        <v>20.625</v>
      </c>
      <c r="N43" s="5">
        <v>889.8637172283564</v>
      </c>
      <c r="O43" s="5">
        <v>20.625</v>
      </c>
      <c r="P43" s="5">
        <v>716.8513350355596</v>
      </c>
      <c r="Q43" s="5">
        <v>20.625</v>
      </c>
      <c r="R43" s="5">
        <v>670.1332380027138</v>
      </c>
      <c r="S43" s="5">
        <v>20.625</v>
      </c>
      <c r="T43" s="5">
        <v>876.1880439280526</v>
      </c>
    </row>
    <row r="44" spans="3:20" ht="12.75">
      <c r="C44" s="25"/>
      <c r="E44" s="25">
        <v>21.25</v>
      </c>
      <c r="F44" s="24">
        <v>641.732353363449</v>
      </c>
      <c r="G44" s="25">
        <v>21.25</v>
      </c>
      <c r="H44" s="24">
        <v>596.1869965298291</v>
      </c>
      <c r="I44" s="5">
        <v>21.25</v>
      </c>
      <c r="J44" s="5">
        <v>618.8259207147629</v>
      </c>
      <c r="K44" s="5">
        <v>21.25</v>
      </c>
      <c r="L44" s="5">
        <v>779.096781630213</v>
      </c>
      <c r="M44" s="5">
        <v>21.25</v>
      </c>
      <c r="N44" s="5">
        <v>878.1514172852202</v>
      </c>
      <c r="O44" s="5">
        <v>21.25</v>
      </c>
      <c r="P44" s="5">
        <v>708.7448604179652</v>
      </c>
      <c r="Q44" s="5">
        <v>21.25</v>
      </c>
      <c r="R44" s="5">
        <v>665.9497246366473</v>
      </c>
      <c r="S44" s="5">
        <v>21.25</v>
      </c>
      <c r="T44" s="5">
        <v>865.9498790575631</v>
      </c>
    </row>
    <row r="45" spans="3:20" ht="12.75">
      <c r="C45" s="25"/>
      <c r="E45" s="25">
        <v>21.875</v>
      </c>
      <c r="F45" s="24">
        <v>633.8727123080198</v>
      </c>
      <c r="G45" s="25">
        <v>21.875</v>
      </c>
      <c r="H45" s="24">
        <v>592.1538826293964</v>
      </c>
      <c r="I45" s="5">
        <v>21.875</v>
      </c>
      <c r="J45" s="5">
        <v>612.2247044902559</v>
      </c>
      <c r="K45" s="5">
        <v>21.875</v>
      </c>
      <c r="L45" s="5">
        <v>769.4940074400977</v>
      </c>
      <c r="M45" s="5">
        <v>21.875</v>
      </c>
      <c r="N45" s="5">
        <v>866.4391173420837</v>
      </c>
      <c r="O45" s="5">
        <v>21.875</v>
      </c>
      <c r="P45" s="5">
        <v>700.6383858003707</v>
      </c>
      <c r="Q45" s="5">
        <v>21.875</v>
      </c>
      <c r="R45" s="5">
        <v>661.7662112705809</v>
      </c>
      <c r="S45" s="5">
        <v>21.875</v>
      </c>
      <c r="T45" s="5">
        <v>855.7117141870737</v>
      </c>
    </row>
    <row r="46" spans="3:20" ht="12.75">
      <c r="C46" s="25"/>
      <c r="E46" s="25">
        <v>22.5</v>
      </c>
      <c r="F46" s="24">
        <v>626.0130712525907</v>
      </c>
      <c r="G46" s="25">
        <v>22.5</v>
      </c>
      <c r="H46" s="24">
        <v>588.1207687289638</v>
      </c>
      <c r="I46" s="5">
        <v>22.5</v>
      </c>
      <c r="J46" s="5">
        <v>605.6234882657487</v>
      </c>
      <c r="K46" s="5">
        <v>22.5</v>
      </c>
      <c r="L46" s="5">
        <v>759.8912332499824</v>
      </c>
      <c r="M46" s="5">
        <v>22.5</v>
      </c>
      <c r="N46" s="5">
        <v>854.7268173989472</v>
      </c>
      <c r="O46" s="5">
        <v>22.5</v>
      </c>
      <c r="P46" s="5">
        <v>692.5319111827763</v>
      </c>
      <c r="Q46" s="5">
        <v>22.5</v>
      </c>
      <c r="R46" s="5">
        <v>657.5826979045146</v>
      </c>
      <c r="S46" s="5">
        <v>22.5</v>
      </c>
      <c r="T46" s="5">
        <v>845.4735493165841</v>
      </c>
    </row>
    <row r="47" spans="3:20" ht="12.75">
      <c r="C47" s="25"/>
      <c r="E47" s="25">
        <v>23.125</v>
      </c>
      <c r="F47" s="24">
        <v>618.1534301971616</v>
      </c>
      <c r="G47" s="25">
        <v>23.125</v>
      </c>
      <c r="H47" s="24">
        <v>584.0876548285313</v>
      </c>
      <c r="I47" s="5">
        <v>23.125</v>
      </c>
      <c r="J47" s="5">
        <v>599.0222720412415</v>
      </c>
      <c r="K47" s="5">
        <v>23.125</v>
      </c>
      <c r="L47" s="5">
        <v>750.2884590598671</v>
      </c>
      <c r="M47" s="5">
        <v>23.125</v>
      </c>
      <c r="N47" s="5">
        <v>843.0145174558107</v>
      </c>
      <c r="O47" s="5">
        <v>23.125</v>
      </c>
      <c r="P47" s="5">
        <v>684.4254365651818</v>
      </c>
      <c r="Q47" s="5">
        <v>23.125</v>
      </c>
      <c r="R47" s="5">
        <v>653.3991845384483</v>
      </c>
      <c r="S47" s="5">
        <v>23.125</v>
      </c>
      <c r="T47" s="5">
        <v>835.2353844460946</v>
      </c>
    </row>
    <row r="48" spans="3:20" ht="12.75">
      <c r="C48" s="25"/>
      <c r="E48" s="25">
        <v>23.75</v>
      </c>
      <c r="F48" s="24">
        <v>610.2937891417322</v>
      </c>
      <c r="G48" s="25">
        <v>23.75</v>
      </c>
      <c r="H48" s="24">
        <v>580.0545409280987</v>
      </c>
      <c r="I48" s="5">
        <v>23.75</v>
      </c>
      <c r="J48" s="5">
        <v>592.4210558167345</v>
      </c>
      <c r="K48" s="5">
        <v>23.75</v>
      </c>
      <c r="L48" s="5">
        <v>740.6856848697516</v>
      </c>
      <c r="M48" s="5">
        <v>23.75</v>
      </c>
      <c r="N48" s="5">
        <v>831.3022175126744</v>
      </c>
      <c r="O48" s="5">
        <v>23.75</v>
      </c>
      <c r="P48" s="5">
        <v>676.3189619475875</v>
      </c>
      <c r="Q48" s="5">
        <v>23.75</v>
      </c>
      <c r="R48" s="5">
        <v>649.2156711723819</v>
      </c>
      <c r="S48" s="5">
        <v>23.75</v>
      </c>
      <c r="T48" s="5">
        <v>824.9972195756051</v>
      </c>
    </row>
    <row r="49" spans="3:20" ht="12.75">
      <c r="C49" s="25"/>
      <c r="E49" s="25">
        <v>24.375</v>
      </c>
      <c r="F49" s="24">
        <v>602.4341480863031</v>
      </c>
      <c r="G49" s="25">
        <v>24.375</v>
      </c>
      <c r="H49" s="24">
        <v>576.021427027666</v>
      </c>
      <c r="I49" s="5">
        <v>24.375</v>
      </c>
      <c r="J49" s="5">
        <v>585.8198395922274</v>
      </c>
      <c r="K49" s="5">
        <v>24.375</v>
      </c>
      <c r="L49" s="5">
        <v>731.0829106796364</v>
      </c>
      <c r="M49" s="5">
        <v>24.375</v>
      </c>
      <c r="N49" s="5">
        <v>819.589917569538</v>
      </c>
      <c r="O49" s="5">
        <v>24.375</v>
      </c>
      <c r="P49" s="5">
        <v>668.212487329993</v>
      </c>
      <c r="Q49" s="5">
        <v>24.375</v>
      </c>
      <c r="R49" s="5">
        <v>645.0321578063155</v>
      </c>
      <c r="S49" s="5">
        <v>24.375</v>
      </c>
      <c r="T49" s="5">
        <v>814.7590547051157</v>
      </c>
    </row>
    <row r="50" spans="3:20" ht="12.75">
      <c r="C50" s="25"/>
      <c r="E50" s="25">
        <v>25</v>
      </c>
      <c r="F50" s="24">
        <v>594.5745070308739</v>
      </c>
      <c r="G50" s="25">
        <v>25</v>
      </c>
      <c r="H50" s="24">
        <v>571.9883131272335</v>
      </c>
      <c r="I50" s="5">
        <v>25</v>
      </c>
      <c r="J50" s="5">
        <v>579.2186233677202</v>
      </c>
      <c r="K50" s="5">
        <v>25</v>
      </c>
      <c r="L50" s="5">
        <v>721.4801364895211</v>
      </c>
      <c r="M50" s="5">
        <v>25</v>
      </c>
      <c r="N50" s="5">
        <v>807.8776176264015</v>
      </c>
      <c r="O50" s="5">
        <v>25</v>
      </c>
      <c r="P50" s="5">
        <v>660.1060127123985</v>
      </c>
      <c r="Q50" s="5">
        <v>25</v>
      </c>
      <c r="R50" s="5">
        <v>640.8486444402491</v>
      </c>
      <c r="S50" s="5">
        <v>25</v>
      </c>
      <c r="T50" s="5">
        <v>804.5208898346261</v>
      </c>
    </row>
    <row r="51" spans="3:20" ht="12.75">
      <c r="C51" s="25"/>
      <c r="E51" s="25">
        <v>25.625</v>
      </c>
      <c r="F51" s="24">
        <v>586.7148659754448</v>
      </c>
      <c r="G51" s="25">
        <v>25.625</v>
      </c>
      <c r="H51" s="24">
        <v>567.9551992268008</v>
      </c>
      <c r="I51" s="5">
        <v>25.625</v>
      </c>
      <c r="J51" s="5">
        <v>572.6174071432131</v>
      </c>
      <c r="K51" s="5">
        <v>25.625</v>
      </c>
      <c r="L51" s="5">
        <v>711.8773622994058</v>
      </c>
      <c r="M51" s="5">
        <v>25.625</v>
      </c>
      <c r="N51" s="5">
        <v>796.165317683265</v>
      </c>
      <c r="O51" s="5">
        <v>25.625</v>
      </c>
      <c r="P51" s="5">
        <v>651.9995380948042</v>
      </c>
      <c r="Q51" s="5">
        <v>25.625</v>
      </c>
      <c r="R51" s="5">
        <v>636.6651310741828</v>
      </c>
      <c r="S51" s="5">
        <v>25.625</v>
      </c>
      <c r="T51" s="5">
        <v>794.2827249641367</v>
      </c>
    </row>
    <row r="52" spans="3:20" ht="12.75">
      <c r="C52" s="25"/>
      <c r="E52" s="25">
        <v>26.25</v>
      </c>
      <c r="F52" s="24">
        <v>578.8552249200156</v>
      </c>
      <c r="G52" s="25">
        <v>26.25</v>
      </c>
      <c r="H52" s="24">
        <v>563.9220853263682</v>
      </c>
      <c r="I52" s="5">
        <v>26.25</v>
      </c>
      <c r="J52" s="5">
        <v>566.0161909187058</v>
      </c>
      <c r="K52" s="5">
        <v>26.25</v>
      </c>
      <c r="L52" s="5">
        <v>702.2745881092903</v>
      </c>
      <c r="M52" s="5">
        <v>26.25</v>
      </c>
      <c r="N52" s="5">
        <v>784.4530177401285</v>
      </c>
      <c r="O52" s="5">
        <v>26.25</v>
      </c>
      <c r="P52" s="5">
        <v>643.8930634772097</v>
      </c>
      <c r="Q52" s="5">
        <v>26.25</v>
      </c>
      <c r="R52" s="5">
        <v>632.4816177081163</v>
      </c>
      <c r="S52" s="5">
        <v>26.25</v>
      </c>
      <c r="T52" s="5">
        <v>784.0445600936472</v>
      </c>
    </row>
    <row r="53" spans="3:20" ht="12.75">
      <c r="C53" s="25"/>
      <c r="E53" s="25">
        <v>26.875</v>
      </c>
      <c r="F53" s="24">
        <v>570.9955838645864</v>
      </c>
      <c r="G53" s="25">
        <v>26.875</v>
      </c>
      <c r="H53" s="24">
        <v>559.8889714259356</v>
      </c>
      <c r="I53" s="5">
        <v>26.875</v>
      </c>
      <c r="J53" s="5">
        <v>559.4149746941987</v>
      </c>
      <c r="K53" s="5">
        <v>26.875</v>
      </c>
      <c r="L53" s="5">
        <v>692.6718139191751</v>
      </c>
      <c r="M53" s="5">
        <v>26.875</v>
      </c>
      <c r="N53" s="5">
        <v>770.8179073682165</v>
      </c>
      <c r="O53" s="5">
        <v>26.875</v>
      </c>
      <c r="P53" s="5">
        <v>635.7865888596153</v>
      </c>
      <c r="Q53" s="5">
        <v>26.875</v>
      </c>
      <c r="R53" s="5">
        <v>628.29810434205</v>
      </c>
      <c r="S53" s="5">
        <v>26.875</v>
      </c>
      <c r="T53" s="5">
        <v>773.8063952231576</v>
      </c>
    </row>
    <row r="54" spans="3:20" ht="12.75">
      <c r="C54" s="25"/>
      <c r="E54" s="25">
        <v>27.5</v>
      </c>
      <c r="F54" s="24">
        <v>562.0467745741965</v>
      </c>
      <c r="G54" s="25">
        <v>27.5</v>
      </c>
      <c r="H54" s="24">
        <v>555.855857525503</v>
      </c>
      <c r="I54" s="5">
        <v>27.5</v>
      </c>
      <c r="J54" s="5">
        <v>552.8137584696917</v>
      </c>
      <c r="K54" s="5">
        <v>27.5</v>
      </c>
      <c r="L54" s="5">
        <v>683.0690397290598</v>
      </c>
      <c r="M54" s="5">
        <v>27.5</v>
      </c>
      <c r="N54" s="5">
        <v>742.3020179653112</v>
      </c>
      <c r="O54" s="5">
        <v>27.5</v>
      </c>
      <c r="P54" s="5">
        <v>627.6801142420209</v>
      </c>
      <c r="Q54" s="5">
        <v>27.5</v>
      </c>
      <c r="R54" s="5">
        <v>624.1145909759837</v>
      </c>
      <c r="S54" s="5">
        <v>27.5</v>
      </c>
      <c r="T54" s="5">
        <v>763.5682303526681</v>
      </c>
    </row>
    <row r="55" spans="3:20" ht="12.75">
      <c r="C55" s="25"/>
      <c r="E55" s="25">
        <v>28.125</v>
      </c>
      <c r="F55" s="24">
        <v>544.8733123055885</v>
      </c>
      <c r="G55" s="25">
        <v>28.125</v>
      </c>
      <c r="H55" s="24">
        <v>551.8227436250704</v>
      </c>
      <c r="I55" s="5">
        <v>28.125</v>
      </c>
      <c r="J55" s="5">
        <v>546.2125422451844</v>
      </c>
      <c r="K55" s="5">
        <v>28.125</v>
      </c>
      <c r="L55" s="5">
        <v>662.8474935377973</v>
      </c>
      <c r="M55" s="5">
        <v>28.125</v>
      </c>
      <c r="N55" s="5">
        <v>715.6164335896545</v>
      </c>
      <c r="O55" s="5">
        <v>28.125</v>
      </c>
      <c r="P55" s="5">
        <v>619.5736396244265</v>
      </c>
      <c r="Q55" s="5">
        <v>28.125</v>
      </c>
      <c r="R55" s="5">
        <v>619.9310776099172</v>
      </c>
      <c r="S55" s="5">
        <v>28.125</v>
      </c>
      <c r="T55" s="5">
        <v>753.3300654821785</v>
      </c>
    </row>
    <row r="56" spans="3:20" ht="12.75">
      <c r="C56" s="25"/>
      <c r="E56" s="25">
        <v>28.75</v>
      </c>
      <c r="F56" s="24">
        <v>528.7061255876206</v>
      </c>
      <c r="G56" s="25">
        <v>28.75</v>
      </c>
      <c r="H56" s="24">
        <v>547.7896297246378</v>
      </c>
      <c r="I56" s="5">
        <v>28.75</v>
      </c>
      <c r="J56" s="5">
        <v>539.6113260206773</v>
      </c>
      <c r="K56" s="5">
        <v>28.75</v>
      </c>
      <c r="L56" s="5">
        <v>640.98045073845</v>
      </c>
      <c r="M56" s="5">
        <v>28.75</v>
      </c>
      <c r="N56" s="5">
        <v>690.6038626964012</v>
      </c>
      <c r="O56" s="5">
        <v>28.75</v>
      </c>
      <c r="P56" s="5">
        <v>610.8342017375355</v>
      </c>
      <c r="Q56" s="5">
        <v>28.75</v>
      </c>
      <c r="R56" s="5">
        <v>615.7475642438509</v>
      </c>
      <c r="S56" s="5">
        <v>28.75</v>
      </c>
      <c r="T56" s="5">
        <v>737.8402136846559</v>
      </c>
    </row>
    <row r="57" spans="3:20" ht="12.75">
      <c r="C57" s="25"/>
      <c r="E57" s="25">
        <v>29.375</v>
      </c>
      <c r="F57" s="24">
        <v>513.4624136609389</v>
      </c>
      <c r="G57" s="25">
        <v>29.375</v>
      </c>
      <c r="H57" s="24">
        <v>543.7565158242052</v>
      </c>
      <c r="I57" s="5">
        <v>29.375</v>
      </c>
      <c r="J57" s="5">
        <v>533.0101097961701</v>
      </c>
      <c r="K57" s="5">
        <v>29.375</v>
      </c>
      <c r="L57" s="5">
        <v>620.4269233013966</v>
      </c>
      <c r="M57" s="5">
        <v>29.375</v>
      </c>
      <c r="N57" s="5">
        <v>667.1235964088879</v>
      </c>
      <c r="O57" s="5">
        <v>29.375</v>
      </c>
      <c r="P57" s="5">
        <v>593.630459822103</v>
      </c>
      <c r="Q57" s="5">
        <v>29.375</v>
      </c>
      <c r="R57" s="5">
        <v>611.5640508777846</v>
      </c>
      <c r="S57" s="5">
        <v>29.375</v>
      </c>
      <c r="T57" s="5">
        <v>714.8298018332337</v>
      </c>
    </row>
    <row r="58" spans="3:20" ht="12.75">
      <c r="C58" s="25"/>
      <c r="E58" s="25">
        <v>30</v>
      </c>
      <c r="F58" s="24">
        <v>499.067895199328</v>
      </c>
      <c r="G58" s="25">
        <v>30</v>
      </c>
      <c r="H58" s="24">
        <v>539.7234019237726</v>
      </c>
      <c r="I58" s="5">
        <v>30</v>
      </c>
      <c r="J58" s="5">
        <v>521.5976974466734</v>
      </c>
      <c r="K58" s="5">
        <v>30</v>
      </c>
      <c r="L58" s="5">
        <v>601.0792403762521</v>
      </c>
      <c r="M58" s="5">
        <v>30</v>
      </c>
      <c r="N58" s="5">
        <v>645.0494557144237</v>
      </c>
      <c r="O58" s="5">
        <v>30</v>
      </c>
      <c r="P58" s="5">
        <v>577.37160225491</v>
      </c>
      <c r="Q58" s="5">
        <v>30</v>
      </c>
      <c r="R58" s="5">
        <v>607.3805375117181</v>
      </c>
      <c r="S58" s="5">
        <v>30</v>
      </c>
      <c r="T58" s="5">
        <v>693.1537144314401</v>
      </c>
    </row>
    <row r="59" spans="3:20" ht="12.75">
      <c r="C59" s="25"/>
      <c r="E59" s="25">
        <v>30.625</v>
      </c>
      <c r="F59" s="24">
        <v>485.4557726012088</v>
      </c>
      <c r="G59" s="25">
        <v>30.625</v>
      </c>
      <c r="H59" s="24">
        <v>535.6902880233399</v>
      </c>
      <c r="I59" s="5">
        <v>30.625</v>
      </c>
      <c r="J59" s="5">
        <v>508.66144153916184</v>
      </c>
      <c r="K59" s="5">
        <v>30.625</v>
      </c>
      <c r="L59" s="5">
        <v>582.840628079136</v>
      </c>
      <c r="M59" s="5">
        <v>30.625</v>
      </c>
      <c r="N59" s="5">
        <v>624.2680289302548</v>
      </c>
      <c r="O59" s="5">
        <v>30.625</v>
      </c>
      <c r="P59" s="5">
        <v>561.9838221357525</v>
      </c>
      <c r="Q59" s="5">
        <v>30.625</v>
      </c>
      <c r="R59" s="5">
        <v>603.1970241456518</v>
      </c>
      <c r="S59" s="5">
        <v>30.625</v>
      </c>
      <c r="T59" s="5">
        <v>672.7052602336856</v>
      </c>
    </row>
    <row r="60" spans="3:20" ht="12.75">
      <c r="C60" s="25"/>
      <c r="E60" s="25">
        <v>31.25</v>
      </c>
      <c r="F60" s="24">
        <v>472.56584025790517</v>
      </c>
      <c r="G60" s="25">
        <v>31.25</v>
      </c>
      <c r="H60" s="24">
        <v>531.6571741229073</v>
      </c>
      <c r="I60" s="5">
        <v>31.25</v>
      </c>
      <c r="J60" s="5">
        <v>496.3667467562234</v>
      </c>
      <c r="K60" s="5">
        <v>31.25</v>
      </c>
      <c r="L60" s="5">
        <v>565.623912285683</v>
      </c>
      <c r="M60" s="5">
        <v>31.25</v>
      </c>
      <c r="N60" s="5">
        <v>604.6771534734039</v>
      </c>
      <c r="O60" s="5">
        <v>31.25</v>
      </c>
      <c r="P60" s="5">
        <v>547.4005760550544</v>
      </c>
      <c r="Q60" s="5">
        <v>31.25</v>
      </c>
      <c r="R60" s="5">
        <v>599.0135107795853</v>
      </c>
      <c r="S60" s="5">
        <v>31.25</v>
      </c>
      <c r="T60" s="5">
        <v>653.3883264104426</v>
      </c>
    </row>
    <row r="61" spans="3:20" ht="12.75">
      <c r="C61" s="25"/>
      <c r="E61" s="25">
        <v>31.875</v>
      </c>
      <c r="F61" s="24">
        <v>460.3437143964365</v>
      </c>
      <c r="G61" s="25">
        <v>31.875</v>
      </c>
      <c r="H61" s="24">
        <v>527.6240602224747</v>
      </c>
      <c r="I61" s="5">
        <v>31.875</v>
      </c>
      <c r="J61" s="5">
        <v>484.6671778842032</v>
      </c>
      <c r="K61" s="5">
        <v>31.875</v>
      </c>
      <c r="L61" s="5">
        <v>549.3503978789831</v>
      </c>
      <c r="M61" s="5">
        <v>31.875</v>
      </c>
      <c r="N61" s="5">
        <v>586.1846039976576</v>
      </c>
      <c r="O61" s="5">
        <v>31.875</v>
      </c>
      <c r="P61" s="5">
        <v>533.5617360056698</v>
      </c>
      <c r="Q61" s="5">
        <v>31.875</v>
      </c>
      <c r="R61" s="5">
        <v>594.829997413519</v>
      </c>
      <c r="S61" s="5">
        <v>31.875</v>
      </c>
      <c r="T61" s="5">
        <v>635.116142934059</v>
      </c>
    </row>
    <row r="62" spans="3:20" ht="12.75">
      <c r="C62" s="25"/>
      <c r="E62" s="25">
        <v>32.5</v>
      </c>
      <c r="F62" s="24">
        <v>448.7401659369871</v>
      </c>
      <c r="G62" s="25">
        <v>32.5</v>
      </c>
      <c r="H62" s="24">
        <v>523.5909463220421</v>
      </c>
      <c r="I62" s="5">
        <v>32.5</v>
      </c>
      <c r="J62" s="5">
        <v>473.5206128615713</v>
      </c>
      <c r="K62" s="5">
        <v>32.5</v>
      </c>
      <c r="L62" s="5">
        <v>533.9488975654758</v>
      </c>
      <c r="M62" s="5">
        <v>32.5</v>
      </c>
      <c r="N62" s="5">
        <v>568.7069554617057</v>
      </c>
      <c r="O62" s="5">
        <v>32.5</v>
      </c>
      <c r="P62" s="5">
        <v>520.4128547718058</v>
      </c>
      <c r="Q62" s="5">
        <v>32.5</v>
      </c>
      <c r="R62" s="5">
        <v>590.6464840474525</v>
      </c>
      <c r="S62" s="5">
        <v>32.5</v>
      </c>
      <c r="T62" s="5">
        <v>617.8102119527708</v>
      </c>
    </row>
    <row r="63" spans="3:20" ht="12.75">
      <c r="C63" s="25"/>
      <c r="E63" s="25">
        <v>33.125</v>
      </c>
      <c r="F63" s="24">
        <v>437.7105409295456</v>
      </c>
      <c r="G63" s="25">
        <v>33.125</v>
      </c>
      <c r="H63" s="24">
        <v>519.5578324216095</v>
      </c>
      <c r="I63" s="5">
        <v>33.125</v>
      </c>
      <c r="J63" s="5">
        <v>462.8887618885041</v>
      </c>
      <c r="K63" s="5">
        <v>33.125</v>
      </c>
      <c r="L63" s="5">
        <v>519.3548878930202</v>
      </c>
      <c r="M63" s="5">
        <v>33.125</v>
      </c>
      <c r="N63" s="5">
        <v>552.1685949785855</v>
      </c>
      <c r="O63" s="5">
        <v>33.125</v>
      </c>
      <c r="P63" s="5">
        <v>507.90452778123046</v>
      </c>
      <c r="Q63" s="5">
        <v>33.125</v>
      </c>
      <c r="R63" s="5">
        <v>586.4629706813862</v>
      </c>
      <c r="S63" s="5">
        <v>33.125</v>
      </c>
      <c r="T63" s="5">
        <v>601.399377472858</v>
      </c>
    </row>
    <row r="64" spans="3:20" ht="12.75">
      <c r="C64" s="25"/>
      <c r="E64" s="25">
        <v>33.75</v>
      </c>
      <c r="F64" s="24">
        <v>427.2142556853302</v>
      </c>
      <c r="G64" s="25">
        <v>33.75</v>
      </c>
      <c r="H64" s="24">
        <v>515.524718521177</v>
      </c>
      <c r="I64" s="5">
        <v>33.75</v>
      </c>
      <c r="J64" s="5">
        <v>452.73674840235464</v>
      </c>
      <c r="K64" s="5">
        <v>33.75</v>
      </c>
      <c r="L64" s="5">
        <v>505.50977379739606</v>
      </c>
      <c r="M64" s="5">
        <v>33.75</v>
      </c>
      <c r="N64" s="5">
        <v>536.5008606131684</v>
      </c>
      <c r="O64" s="5">
        <v>33.75</v>
      </c>
      <c r="P64" s="5">
        <v>495.9918372205492</v>
      </c>
      <c r="Q64" s="5">
        <v>33.75</v>
      </c>
      <c r="R64" s="5">
        <v>582.2794573153199</v>
      </c>
      <c r="S64" s="5">
        <v>33.75</v>
      </c>
      <c r="T64" s="5">
        <v>585.8190147434321</v>
      </c>
    </row>
    <row r="65" spans="3:20" ht="12.75">
      <c r="C65" s="25"/>
      <c r="E65" s="25">
        <v>34.375</v>
      </c>
      <c r="F65" s="24">
        <v>417.21435581008166</v>
      </c>
      <c r="G65" s="25">
        <v>34.375</v>
      </c>
      <c r="H65" s="24">
        <v>511.49160462074434</v>
      </c>
      <c r="I65" s="5">
        <v>34.375</v>
      </c>
      <c r="J65" s="5">
        <v>443.0327429669485</v>
      </c>
      <c r="K65" s="5">
        <v>34.375</v>
      </c>
      <c r="L65" s="5">
        <v>492.36024603059195</v>
      </c>
      <c r="M65" s="5">
        <v>34.375</v>
      </c>
      <c r="N65" s="5">
        <v>521.6412888335449</v>
      </c>
      <c r="O65" s="5">
        <v>34.375</v>
      </c>
      <c r="P65" s="5">
        <v>484.63386651978556</v>
      </c>
      <c r="Q65" s="5">
        <v>34.375</v>
      </c>
      <c r="R65" s="5">
        <v>578.0959439492534</v>
      </c>
      <c r="S65" s="5">
        <v>34.375</v>
      </c>
      <c r="T65" s="5">
        <v>571.0103220791141</v>
      </c>
    </row>
    <row r="66" spans="3:20" ht="12.75">
      <c r="C66" s="25"/>
      <c r="E66" s="25">
        <v>35</v>
      </c>
      <c r="F66" s="24">
        <v>407.6771300675562</v>
      </c>
      <c r="G66" s="25">
        <v>35</v>
      </c>
      <c r="H66" s="24">
        <v>507.4584907203117</v>
      </c>
      <c r="I66" s="5">
        <v>35</v>
      </c>
      <c r="J66" s="5">
        <v>433.74764255509746</v>
      </c>
      <c r="K66" s="5">
        <v>35</v>
      </c>
      <c r="L66" s="5">
        <v>479.85771831585043</v>
      </c>
      <c r="M66" s="5">
        <v>35</v>
      </c>
      <c r="N66" s="5">
        <v>507.53295523513975</v>
      </c>
      <c r="O66" s="5">
        <v>35</v>
      </c>
      <c r="P66" s="5">
        <v>473.79327521051886</v>
      </c>
      <c r="Q66" s="5">
        <v>35</v>
      </c>
      <c r="R66" s="5">
        <v>573.9124305831871</v>
      </c>
      <c r="S66" s="5">
        <v>35</v>
      </c>
      <c r="T66" s="5">
        <v>556.9197006056106</v>
      </c>
    </row>
    <row r="67" spans="3:20" ht="12.75">
      <c r="C67" s="25"/>
      <c r="E67" s="25">
        <v>35.625</v>
      </c>
      <c r="F67" s="24">
        <v>398.5717714233895</v>
      </c>
      <c r="G67" s="25">
        <v>35.625</v>
      </c>
      <c r="H67" s="24">
        <v>503.42537681987903</v>
      </c>
      <c r="I67" s="5">
        <v>35.625</v>
      </c>
      <c r="J67" s="5">
        <v>424.85478888549216</v>
      </c>
      <c r="K67" s="5">
        <v>35.625</v>
      </c>
      <c r="L67" s="5">
        <v>467.95783313290974</v>
      </c>
      <c r="M67" s="5">
        <v>35.625</v>
      </c>
      <c r="N67" s="5">
        <v>494.12389556295153</v>
      </c>
      <c r="O67" s="5">
        <v>35.625</v>
      </c>
      <c r="P67" s="5">
        <v>463.43592572951013</v>
      </c>
      <c r="Q67" s="5">
        <v>35.625</v>
      </c>
      <c r="R67" s="5">
        <v>569.7289172171207</v>
      </c>
      <c r="S67" s="5">
        <v>35.625</v>
      </c>
      <c r="T67" s="5">
        <v>543.4982096849625</v>
      </c>
    </row>
    <row r="68" spans="3:20" ht="12.75">
      <c r="C68" s="25"/>
      <c r="E68" s="25">
        <v>36.25</v>
      </c>
      <c r="F68" s="24">
        <v>389.87007879820123</v>
      </c>
      <c r="G68" s="25">
        <v>36.25</v>
      </c>
      <c r="H68" s="24">
        <v>499.39226291944647</v>
      </c>
      <c r="I68" s="5">
        <v>36.25</v>
      </c>
      <c r="J68" s="5">
        <v>416.3297204542671</v>
      </c>
      <c r="K68" s="5">
        <v>36.25</v>
      </c>
      <c r="L68" s="5">
        <v>456.6200267436569</v>
      </c>
      <c r="M68" s="5">
        <v>36.25</v>
      </c>
      <c r="N68" s="5">
        <v>481.36659605265163</v>
      </c>
      <c r="O68" s="5">
        <v>36.25</v>
      </c>
      <c r="P68" s="5">
        <v>453.5305550392282</v>
      </c>
      <c r="Q68" s="5">
        <v>36.25</v>
      </c>
      <c r="R68" s="5">
        <v>565.5454038510543</v>
      </c>
      <c r="S68" s="5">
        <v>36.25</v>
      </c>
      <c r="T68" s="5">
        <v>530.7010876608247</v>
      </c>
    </row>
    <row r="69" spans="3:20" ht="12.75">
      <c r="C69" s="25"/>
      <c r="E69" s="25">
        <v>36.875</v>
      </c>
      <c r="F69" s="24">
        <v>381.54619403931486</v>
      </c>
      <c r="G69" s="25">
        <v>36.875</v>
      </c>
      <c r="H69" s="24">
        <v>495.35914901901396</v>
      </c>
      <c r="I69" s="5">
        <v>36.875</v>
      </c>
      <c r="J69" s="5">
        <v>408.14995371555375</v>
      </c>
      <c r="K69" s="5">
        <v>36.875</v>
      </c>
      <c r="L69" s="5">
        <v>445.80714548844765</v>
      </c>
      <c r="M69" s="5">
        <v>36.875</v>
      </c>
      <c r="N69" s="5">
        <v>469.217543771395</v>
      </c>
      <c r="O69" s="5">
        <v>36.875</v>
      </c>
      <c r="P69" s="5">
        <v>444.0484850175321</v>
      </c>
      <c r="Q69" s="5">
        <v>36.875</v>
      </c>
      <c r="R69" s="5">
        <v>561.3618904849878</v>
      </c>
      <c r="S69" s="5">
        <v>36.875</v>
      </c>
      <c r="T69" s="5">
        <v>518.4873291312833</v>
      </c>
    </row>
    <row r="70" spans="3:20" ht="12.75">
      <c r="C70" s="25">
        <f>MIN(F70,H70,J70,L70,N70,P70,R70,T70,C8-10)</f>
        <v>373.57636943879953</v>
      </c>
      <c r="E70" s="25">
        <v>37.5</v>
      </c>
      <c r="F70" s="24">
        <v>373.57636943879953</v>
      </c>
      <c r="G70" s="25">
        <v>37.5</v>
      </c>
      <c r="H70" s="24">
        <v>491.3260351185813</v>
      </c>
      <c r="I70" s="5">
        <v>37.5</v>
      </c>
      <c r="J70" s="5">
        <v>400.2947895443533</v>
      </c>
      <c r="K70" s="5">
        <v>37.5</v>
      </c>
      <c r="L70" s="5">
        <v>435.48510656877966</v>
      </c>
      <c r="M70" s="5">
        <v>37.5</v>
      </c>
      <c r="N70" s="5">
        <v>457.6368290250215</v>
      </c>
      <c r="O70" s="5">
        <v>37.5</v>
      </c>
      <c r="P70" s="5">
        <v>434.96336647074764</v>
      </c>
      <c r="Q70" s="5">
        <v>37.5</v>
      </c>
      <c r="R70" s="5">
        <v>557.1783771189215</v>
      </c>
      <c r="S70" s="5">
        <v>37.5</v>
      </c>
      <c r="T70" s="5">
        <v>506.81931126493555</v>
      </c>
    </row>
    <row r="71" ht="12.75">
      <c r="E71" s="25"/>
    </row>
    <row r="72" ht="12.75">
      <c r="E72" s="25"/>
    </row>
    <row r="73" spans="5:12" ht="15">
      <c r="E73" s="25"/>
      <c r="J73" s="29" t="s">
        <v>738</v>
      </c>
      <c r="K73" s="30">
        <f>B8</f>
        <v>25</v>
      </c>
      <c r="L73" s="26" t="s">
        <v>737</v>
      </c>
    </row>
    <row r="74" spans="5:12" ht="15">
      <c r="E74" s="25"/>
      <c r="J74" s="29" t="s">
        <v>739</v>
      </c>
      <c r="K74" s="31">
        <f>C8</f>
        <v>550</v>
      </c>
      <c r="L74" s="26" t="s">
        <v>740</v>
      </c>
    </row>
    <row r="75" spans="5:11" ht="15">
      <c r="E75" s="25"/>
      <c r="J75" s="29" t="s">
        <v>741</v>
      </c>
      <c r="K75" s="30">
        <f>A8</f>
        <v>1</v>
      </c>
    </row>
    <row r="76" ht="12.75">
      <c r="AA76" s="24"/>
    </row>
    <row r="77" ht="15">
      <c r="K77" s="32" t="s">
        <v>742</v>
      </c>
    </row>
    <row r="78" spans="10:12" ht="12.75">
      <c r="J78" s="29" t="str">
        <f>E6</f>
        <v>W18X97</v>
      </c>
      <c r="K78" s="31">
        <f>F50</f>
        <v>594.5745070308739</v>
      </c>
      <c r="L78" s="26" t="s">
        <v>740</v>
      </c>
    </row>
    <row r="79" spans="10:12" ht="12.75">
      <c r="J79" s="30" t="str">
        <f>G6</f>
        <v>W14X99</v>
      </c>
      <c r="K79" s="31">
        <f>H50</f>
        <v>571.9883131272335</v>
      </c>
      <c r="L79" s="26" t="s">
        <v>740</v>
      </c>
    </row>
    <row r="80" spans="10:12" ht="12.75">
      <c r="J80" s="29" t="str">
        <f>I6</f>
        <v>W16X100</v>
      </c>
      <c r="K80" s="31">
        <f>J50</f>
        <v>579.2186233677202</v>
      </c>
      <c r="L80" s="26" t="s">
        <v>740</v>
      </c>
    </row>
    <row r="81" spans="10:12" ht="12.75">
      <c r="J81" s="29" t="str">
        <f>K6</f>
        <v>W21X101</v>
      </c>
      <c r="K81" s="31">
        <f>L50</f>
        <v>721.4801364895211</v>
      </c>
      <c r="L81" s="26" t="s">
        <v>740</v>
      </c>
    </row>
    <row r="82" spans="10:12" ht="12.75">
      <c r="J82" s="29" t="str">
        <f>M6</f>
        <v>W24X104</v>
      </c>
      <c r="K82" s="31">
        <f>N50</f>
        <v>807.8776176264015</v>
      </c>
      <c r="L82" s="26" t="s">
        <v>740</v>
      </c>
    </row>
    <row r="83" spans="10:12" ht="12.75">
      <c r="J83" s="29" t="str">
        <f>O6</f>
        <v>W18X106</v>
      </c>
      <c r="K83" s="31">
        <f>P50</f>
        <v>660.1060127123985</v>
      </c>
      <c r="L83" s="26" t="s">
        <v>740</v>
      </c>
    </row>
    <row r="84" spans="10:12" ht="12.75">
      <c r="J84" s="29" t="str">
        <f>Q6</f>
        <v>W14X109</v>
      </c>
      <c r="K84" s="31">
        <f>R50</f>
        <v>640.8486444402491</v>
      </c>
      <c r="L84" s="26" t="s">
        <v>740</v>
      </c>
    </row>
    <row r="85" spans="10:12" ht="12.75">
      <c r="J85" s="29" t="str">
        <f>S6</f>
        <v>W21X111</v>
      </c>
      <c r="K85" s="31">
        <f>T50</f>
        <v>804.5208898346261</v>
      </c>
      <c r="L85" s="26" t="s">
        <v>740</v>
      </c>
    </row>
  </sheetData>
  <printOptions/>
  <pageMargins left="0.75" right="0.75" top="1" bottom="1" header="0.5" footer="0.5"/>
  <pageSetup horizontalDpi="300" verticalDpi="300"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5:I117"/>
  <sheetViews>
    <sheetView workbookViewId="0" topLeftCell="A1">
      <selection activeCell="I21" sqref="I2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16384" width="9.140625" style="1" customWidth="1"/>
  </cols>
  <sheetData>
    <row r="5" ht="12.75">
      <c r="B5" s="1" t="s">
        <v>699</v>
      </c>
    </row>
    <row r="9" spans="2:7" ht="12.75">
      <c r="B9" s="1" t="s">
        <v>700</v>
      </c>
      <c r="C9" s="1">
        <v>100</v>
      </c>
      <c r="D9" s="1" t="s">
        <v>701</v>
      </c>
      <c r="F9" s="1" t="s">
        <v>702</v>
      </c>
      <c r="G9" s="1">
        <f>P*l^3/(48*E*I)</f>
        <v>6.324007807417046</v>
      </c>
    </row>
    <row r="10" spans="2:7" ht="12.75">
      <c r="B10" s="1" t="s">
        <v>703</v>
      </c>
      <c r="C10" s="1">
        <f>30*12</f>
        <v>360</v>
      </c>
      <c r="D10" s="1" t="s">
        <v>704</v>
      </c>
      <c r="F10" s="1" t="s">
        <v>705</v>
      </c>
      <c r="G10" s="1">
        <f>P*l/4</f>
        <v>9000</v>
      </c>
    </row>
    <row r="11" spans="2:4" ht="12.75">
      <c r="B11" s="1" t="s">
        <v>706</v>
      </c>
      <c r="C11" s="1">
        <f>15*12</f>
        <v>180</v>
      </c>
      <c r="D11" s="1" t="s">
        <v>704</v>
      </c>
    </row>
    <row r="12" spans="2:4" ht="12.75">
      <c r="B12" s="1" t="s">
        <v>707</v>
      </c>
      <c r="C12" s="1">
        <f>C10-C11</f>
        <v>180</v>
      </c>
      <c r="D12" s="1" t="s">
        <v>704</v>
      </c>
    </row>
    <row r="13" spans="2:9" ht="12.75">
      <c r="B13" s="1" t="s">
        <v>0</v>
      </c>
      <c r="C13" s="1">
        <v>29000</v>
      </c>
      <c r="D13" s="1" t="s">
        <v>708</v>
      </c>
      <c r="H13" s="13"/>
      <c r="I13" s="13"/>
    </row>
    <row r="14" spans="2:9" ht="12.75">
      <c r="B14" s="1" t="s">
        <v>709</v>
      </c>
      <c r="C14" s="1">
        <v>530</v>
      </c>
      <c r="D14" s="1" t="s">
        <v>710</v>
      </c>
      <c r="H14" s="13">
        <f>MAX(H17:H117)</f>
        <v>0</v>
      </c>
      <c r="I14" s="13">
        <f>MAX(I17:I117)</f>
        <v>0</v>
      </c>
    </row>
    <row r="16" spans="3:9" ht="12.75">
      <c r="C16" s="1" t="s">
        <v>711</v>
      </c>
      <c r="D16" s="1" t="s">
        <v>712</v>
      </c>
      <c r="E16" s="1" t="s">
        <v>713</v>
      </c>
      <c r="F16" s="1" t="s">
        <v>10</v>
      </c>
      <c r="G16" s="1" t="s">
        <v>712</v>
      </c>
      <c r="H16" s="1" t="s">
        <v>713</v>
      </c>
      <c r="I16" s="1" t="s">
        <v>10</v>
      </c>
    </row>
    <row r="17" spans="2:9" ht="12.75">
      <c r="B17" s="1">
        <v>0</v>
      </c>
      <c r="C17" s="1">
        <f aca="true" t="shared" si="0" ref="C17:C48">B17*$C$10</f>
        <v>0</v>
      </c>
      <c r="D17" s="1">
        <f>IF(C17&lt;a,P*b/l,IF(C17=a,0,P*a/l))</f>
        <v>50</v>
      </c>
      <c r="E17" s="1">
        <f aca="true" t="shared" si="1" ref="E17:E48">IF(C17&lt;a,P*b*C17/l,P*a*b/l-P*a*(C17-a)/l)</f>
        <v>0</v>
      </c>
      <c r="F17" s="11">
        <f aca="true" t="shared" si="2" ref="F17:F48">IF(C17&lt;a,P*b*C17/(6*E*I*l)*(l^2-b^2-C17^2),P*a*(l-C17)/(6*E*I*l)*(l^2-a^2-(l-C17)^2))</f>
        <v>0</v>
      </c>
      <c r="G17" s="12" t="s">
        <v>723</v>
      </c>
      <c r="H17" s="12" t="s">
        <v>724</v>
      </c>
      <c r="I17" s="12" t="s">
        <v>725</v>
      </c>
    </row>
    <row r="18" spans="2:9" ht="12.75">
      <c r="B18" s="2">
        <f aca="true" t="shared" si="3" ref="B18:B49">B17+0.01</f>
        <v>0.01</v>
      </c>
      <c r="C18" s="2">
        <f t="shared" si="0"/>
        <v>3.6</v>
      </c>
      <c r="D18" s="2">
        <f aca="true" t="shared" si="4" ref="D18:D49">IF(C18&lt;a,P*b/l,IF(C18=a,0,-P*a/l))</f>
        <v>50</v>
      </c>
      <c r="E18" s="2">
        <f t="shared" si="1"/>
        <v>180</v>
      </c>
      <c r="F18" s="12">
        <f t="shared" si="2"/>
        <v>0.18969493819128172</v>
      </c>
      <c r="G18" s="2"/>
      <c r="H18" s="2"/>
      <c r="I18" s="2"/>
    </row>
    <row r="19" spans="2:9" ht="12.75">
      <c r="B19" s="2">
        <f t="shared" si="3"/>
        <v>0.02</v>
      </c>
      <c r="C19" s="2">
        <f t="shared" si="0"/>
        <v>7.2</v>
      </c>
      <c r="D19" s="2">
        <f t="shared" si="4"/>
        <v>50</v>
      </c>
      <c r="E19" s="2">
        <f t="shared" si="1"/>
        <v>360</v>
      </c>
      <c r="F19" s="12">
        <f t="shared" si="2"/>
        <v>0.37923810019518545</v>
      </c>
      <c r="G19" s="2"/>
      <c r="H19" s="2"/>
      <c r="I19" s="2"/>
    </row>
    <row r="20" spans="2:9" ht="12.75">
      <c r="B20" s="2">
        <f t="shared" si="3"/>
        <v>0.03</v>
      </c>
      <c r="C20" s="2">
        <f t="shared" si="0"/>
        <v>10.799999999999999</v>
      </c>
      <c r="D20" s="2">
        <f t="shared" si="4"/>
        <v>50</v>
      </c>
      <c r="E20" s="2">
        <f t="shared" si="1"/>
        <v>539.9999999999999</v>
      </c>
      <c r="F20" s="12">
        <f t="shared" si="2"/>
        <v>0.568477709824333</v>
      </c>
      <c r="G20" s="2"/>
      <c r="H20" s="2"/>
      <c r="I20" s="2"/>
    </row>
    <row r="21" spans="2:9" ht="12.75">
      <c r="B21" s="2">
        <f t="shared" si="3"/>
        <v>0.04</v>
      </c>
      <c r="C21" s="2">
        <f t="shared" si="0"/>
        <v>14.4</v>
      </c>
      <c r="D21" s="2">
        <f t="shared" si="4"/>
        <v>50</v>
      </c>
      <c r="E21" s="2">
        <f t="shared" si="1"/>
        <v>720</v>
      </c>
      <c r="F21" s="12">
        <f t="shared" si="2"/>
        <v>0.7572619908913468</v>
      </c>
      <c r="G21" s="2"/>
      <c r="H21" s="2"/>
      <c r="I21" s="2"/>
    </row>
    <row r="22" spans="2:9" ht="12.75">
      <c r="B22" s="2">
        <f t="shared" si="3"/>
        <v>0.05</v>
      </c>
      <c r="C22" s="2">
        <f t="shared" si="0"/>
        <v>18</v>
      </c>
      <c r="D22" s="2">
        <f t="shared" si="4"/>
        <v>50</v>
      </c>
      <c r="E22" s="2">
        <f t="shared" si="1"/>
        <v>900</v>
      </c>
      <c r="F22" s="12">
        <f t="shared" si="2"/>
        <v>0.9454391672088485</v>
      </c>
      <c r="G22" s="2"/>
      <c r="H22" s="2"/>
      <c r="I22" s="2"/>
    </row>
    <row r="23" spans="2:9" ht="12.75">
      <c r="B23" s="2">
        <f t="shared" si="3"/>
        <v>0.060000000000000005</v>
      </c>
      <c r="C23" s="2">
        <f t="shared" si="0"/>
        <v>21.6</v>
      </c>
      <c r="D23" s="2">
        <f t="shared" si="4"/>
        <v>50</v>
      </c>
      <c r="E23" s="2">
        <f t="shared" si="1"/>
        <v>1080</v>
      </c>
      <c r="F23" s="12">
        <f t="shared" si="2"/>
        <v>1.1328574625894599</v>
      </c>
      <c r="G23" s="2"/>
      <c r="H23" s="2"/>
      <c r="I23" s="2"/>
    </row>
    <row r="24" spans="2:9" ht="12.75">
      <c r="B24" s="2">
        <f t="shared" si="3"/>
        <v>0.07</v>
      </c>
      <c r="C24" s="2">
        <f t="shared" si="0"/>
        <v>25.200000000000003</v>
      </c>
      <c r="D24" s="2">
        <f t="shared" si="4"/>
        <v>50</v>
      </c>
      <c r="E24" s="2">
        <f t="shared" si="1"/>
        <v>1260.0000000000002</v>
      </c>
      <c r="F24" s="12">
        <f t="shared" si="2"/>
        <v>1.3193651008458038</v>
      </c>
      <c r="G24" s="2"/>
      <c r="H24" s="2"/>
      <c r="I24" s="2"/>
    </row>
    <row r="25" spans="2:9" ht="12.75">
      <c r="B25" s="2">
        <f t="shared" si="3"/>
        <v>0.08</v>
      </c>
      <c r="C25" s="2">
        <f t="shared" si="0"/>
        <v>28.8</v>
      </c>
      <c r="D25" s="2">
        <f t="shared" si="4"/>
        <v>50</v>
      </c>
      <c r="E25" s="2">
        <f t="shared" si="1"/>
        <v>1440</v>
      </c>
      <c r="F25" s="12">
        <f t="shared" si="2"/>
        <v>1.504810305790501</v>
      </c>
      <c r="G25" s="2"/>
      <c r="H25" s="2"/>
      <c r="I25" s="2"/>
    </row>
    <row r="26" spans="2:9" ht="12.75">
      <c r="B26" s="2">
        <f t="shared" si="3"/>
        <v>0.09</v>
      </c>
      <c r="C26" s="2">
        <f t="shared" si="0"/>
        <v>32.4</v>
      </c>
      <c r="D26" s="2">
        <f t="shared" si="4"/>
        <v>50</v>
      </c>
      <c r="E26" s="2">
        <f t="shared" si="1"/>
        <v>1620</v>
      </c>
      <c r="F26" s="12">
        <f t="shared" si="2"/>
        <v>1.6890413012361745</v>
      </c>
      <c r="G26" s="2"/>
      <c r="H26" s="2"/>
      <c r="I26" s="2"/>
    </row>
    <row r="27" spans="2:9" ht="12.75">
      <c r="B27" s="2">
        <f t="shared" si="3"/>
        <v>0.09999999999999999</v>
      </c>
      <c r="C27" s="2">
        <f t="shared" si="0"/>
        <v>36</v>
      </c>
      <c r="D27" s="2">
        <f t="shared" si="4"/>
        <v>50</v>
      </c>
      <c r="E27" s="2">
        <f t="shared" si="1"/>
        <v>1800</v>
      </c>
      <c r="F27" s="12">
        <f t="shared" si="2"/>
        <v>1.8719063109954457</v>
      </c>
      <c r="G27" s="2"/>
      <c r="H27" s="2"/>
      <c r="I27" s="2"/>
    </row>
    <row r="28" spans="2:9" ht="12.75">
      <c r="B28" s="2">
        <f t="shared" si="3"/>
        <v>0.10999999999999999</v>
      </c>
      <c r="C28" s="2">
        <f t="shared" si="0"/>
        <v>39.599999999999994</v>
      </c>
      <c r="D28" s="2">
        <f t="shared" si="4"/>
        <v>50</v>
      </c>
      <c r="E28" s="2">
        <f t="shared" si="1"/>
        <v>1979.9999999999998</v>
      </c>
      <c r="F28" s="12">
        <f t="shared" si="2"/>
        <v>2.0532535588809364</v>
      </c>
      <c r="G28" s="2"/>
      <c r="H28" s="2"/>
      <c r="I28" s="2"/>
    </row>
    <row r="29" spans="2:9" ht="12.75">
      <c r="B29" s="2">
        <f t="shared" si="3"/>
        <v>0.11999999999999998</v>
      </c>
      <c r="C29" s="2">
        <f t="shared" si="0"/>
        <v>43.199999999999996</v>
      </c>
      <c r="D29" s="2">
        <f t="shared" si="4"/>
        <v>50</v>
      </c>
      <c r="E29" s="2">
        <f t="shared" si="1"/>
        <v>2159.9999999999995</v>
      </c>
      <c r="F29" s="12">
        <f t="shared" si="2"/>
        <v>2.2329312687052694</v>
      </c>
      <c r="G29" s="2"/>
      <c r="H29" s="2"/>
      <c r="I29" s="2"/>
    </row>
    <row r="30" spans="2:9" ht="12.75">
      <c r="B30" s="2">
        <f t="shared" si="3"/>
        <v>0.12999999999999998</v>
      </c>
      <c r="C30" s="2">
        <f t="shared" si="0"/>
        <v>46.79999999999999</v>
      </c>
      <c r="D30" s="2">
        <f t="shared" si="4"/>
        <v>50</v>
      </c>
      <c r="E30" s="2">
        <f t="shared" si="1"/>
        <v>2339.9999999999995</v>
      </c>
      <c r="F30" s="12">
        <f t="shared" si="2"/>
        <v>2.410787664281066</v>
      </c>
      <c r="G30" s="2"/>
      <c r="H30" s="2"/>
      <c r="I30" s="2"/>
    </row>
    <row r="31" spans="2:9" ht="12.75">
      <c r="B31" s="2">
        <f t="shared" si="3"/>
        <v>0.13999999999999999</v>
      </c>
      <c r="C31" s="2">
        <f t="shared" si="0"/>
        <v>50.39999999999999</v>
      </c>
      <c r="D31" s="2">
        <f t="shared" si="4"/>
        <v>50</v>
      </c>
      <c r="E31" s="2">
        <f t="shared" si="1"/>
        <v>2519.9999999999995</v>
      </c>
      <c r="F31" s="12">
        <f t="shared" si="2"/>
        <v>2.5866709694209495</v>
      </c>
      <c r="G31" s="2"/>
      <c r="H31" s="2"/>
      <c r="I31" s="2"/>
    </row>
    <row r="32" spans="2:9" ht="12.75">
      <c r="B32" s="2">
        <f t="shared" si="3"/>
        <v>0.15</v>
      </c>
      <c r="C32" s="2">
        <f t="shared" si="0"/>
        <v>54</v>
      </c>
      <c r="D32" s="2">
        <f t="shared" si="4"/>
        <v>50</v>
      </c>
      <c r="E32" s="2">
        <f t="shared" si="1"/>
        <v>2700</v>
      </c>
      <c r="F32" s="12">
        <f t="shared" si="2"/>
        <v>2.760429407937541</v>
      </c>
      <c r="G32" s="2"/>
      <c r="H32" s="2"/>
      <c r="I32" s="2"/>
    </row>
    <row r="33" spans="2:9" ht="12.75">
      <c r="B33" s="2">
        <f t="shared" si="3"/>
        <v>0.16</v>
      </c>
      <c r="C33" s="2">
        <f t="shared" si="0"/>
        <v>57.6</v>
      </c>
      <c r="D33" s="2">
        <f t="shared" si="4"/>
        <v>50</v>
      </c>
      <c r="E33" s="2">
        <f t="shared" si="1"/>
        <v>2880</v>
      </c>
      <c r="F33" s="12">
        <f t="shared" si="2"/>
        <v>2.9319112036434616</v>
      </c>
      <c r="G33" s="2"/>
      <c r="H33" s="2"/>
      <c r="I33" s="2"/>
    </row>
    <row r="34" spans="2:9" ht="12.75">
      <c r="B34" s="2">
        <f t="shared" si="3"/>
        <v>0.17</v>
      </c>
      <c r="C34" s="2">
        <f t="shared" si="0"/>
        <v>61.2</v>
      </c>
      <c r="D34" s="2">
        <f t="shared" si="4"/>
        <v>50</v>
      </c>
      <c r="E34" s="2">
        <f t="shared" si="1"/>
        <v>3060</v>
      </c>
      <c r="F34" s="12">
        <f t="shared" si="2"/>
        <v>3.100964580351334</v>
      </c>
      <c r="G34" s="2"/>
      <c r="H34" s="2"/>
      <c r="I34" s="2"/>
    </row>
    <row r="35" spans="2:9" ht="12.75">
      <c r="B35" s="2">
        <f t="shared" si="3"/>
        <v>0.18000000000000002</v>
      </c>
      <c r="C35" s="2">
        <f t="shared" si="0"/>
        <v>64.80000000000001</v>
      </c>
      <c r="D35" s="2">
        <f t="shared" si="4"/>
        <v>50</v>
      </c>
      <c r="E35" s="2">
        <f t="shared" si="1"/>
        <v>3240.0000000000005</v>
      </c>
      <c r="F35" s="12">
        <f t="shared" si="2"/>
        <v>3.2674377618737807</v>
      </c>
      <c r="G35" s="2"/>
      <c r="H35" s="2"/>
      <c r="I35" s="2"/>
    </row>
    <row r="36" spans="2:9" ht="12.75">
      <c r="B36" s="2">
        <f t="shared" si="3"/>
        <v>0.19000000000000003</v>
      </c>
      <c r="C36" s="2">
        <f t="shared" si="0"/>
        <v>68.4</v>
      </c>
      <c r="D36" s="2">
        <f t="shared" si="4"/>
        <v>50</v>
      </c>
      <c r="E36" s="2">
        <f t="shared" si="1"/>
        <v>3420</v>
      </c>
      <c r="F36" s="12">
        <f t="shared" si="2"/>
        <v>3.4311789720234227</v>
      </c>
      <c r="G36" s="2"/>
      <c r="H36" s="2"/>
      <c r="I36" s="2"/>
    </row>
    <row r="37" spans="2:9" ht="12.75">
      <c r="B37" s="2">
        <f t="shared" si="3"/>
        <v>0.20000000000000004</v>
      </c>
      <c r="C37" s="2">
        <f t="shared" si="0"/>
        <v>72.00000000000001</v>
      </c>
      <c r="D37" s="2">
        <f t="shared" si="4"/>
        <v>50</v>
      </c>
      <c r="E37" s="2">
        <f t="shared" si="1"/>
        <v>3600.0000000000005</v>
      </c>
      <c r="F37" s="12">
        <f t="shared" si="2"/>
        <v>3.5920364346128832</v>
      </c>
      <c r="G37" s="2"/>
      <c r="H37" s="2"/>
      <c r="I37" s="2"/>
    </row>
    <row r="38" spans="2:9" ht="12.75">
      <c r="B38" s="2">
        <f t="shared" si="3"/>
        <v>0.21000000000000005</v>
      </c>
      <c r="C38" s="2">
        <f t="shared" si="0"/>
        <v>75.60000000000002</v>
      </c>
      <c r="D38" s="2">
        <f t="shared" si="4"/>
        <v>50</v>
      </c>
      <c r="E38" s="2">
        <f t="shared" si="1"/>
        <v>3780.0000000000014</v>
      </c>
      <c r="F38" s="12">
        <f t="shared" si="2"/>
        <v>3.7498583734547837</v>
      </c>
      <c r="G38" s="2"/>
      <c r="H38" s="2"/>
      <c r="I38" s="2"/>
    </row>
    <row r="39" spans="2:9" ht="12.75">
      <c r="B39" s="2">
        <f t="shared" si="3"/>
        <v>0.22000000000000006</v>
      </c>
      <c r="C39" s="2">
        <f t="shared" si="0"/>
        <v>79.20000000000002</v>
      </c>
      <c r="D39" s="2">
        <f t="shared" si="4"/>
        <v>50</v>
      </c>
      <c r="E39" s="2">
        <f t="shared" si="1"/>
        <v>3960.0000000000005</v>
      </c>
      <c r="F39" s="12">
        <f t="shared" si="2"/>
        <v>3.9044930123617445</v>
      </c>
      <c r="G39" s="2"/>
      <c r="H39" s="2"/>
      <c r="I39" s="2"/>
    </row>
    <row r="40" spans="2:9" ht="12.75">
      <c r="B40" s="2">
        <f t="shared" si="3"/>
        <v>0.23000000000000007</v>
      </c>
      <c r="C40" s="2">
        <f t="shared" si="0"/>
        <v>82.80000000000003</v>
      </c>
      <c r="D40" s="2">
        <f t="shared" si="4"/>
        <v>50</v>
      </c>
      <c r="E40" s="2">
        <f t="shared" si="1"/>
        <v>4140.000000000001</v>
      </c>
      <c r="F40" s="12">
        <f t="shared" si="2"/>
        <v>4.05578857514639</v>
      </c>
      <c r="G40" s="2"/>
      <c r="H40" s="2"/>
      <c r="I40" s="2"/>
    </row>
    <row r="41" spans="2:9" ht="12.75">
      <c r="B41" s="2">
        <f t="shared" si="3"/>
        <v>0.24000000000000007</v>
      </c>
      <c r="C41" s="2">
        <f t="shared" si="0"/>
        <v>86.40000000000002</v>
      </c>
      <c r="D41" s="2">
        <f t="shared" si="4"/>
        <v>50</v>
      </c>
      <c r="E41" s="2">
        <f t="shared" si="1"/>
        <v>4320.000000000001</v>
      </c>
      <c r="F41" s="12">
        <f t="shared" si="2"/>
        <v>4.203593285621341</v>
      </c>
      <c r="G41" s="2"/>
      <c r="H41" s="2"/>
      <c r="I41" s="2"/>
    </row>
    <row r="42" spans="2:9" ht="12.75">
      <c r="B42" s="2">
        <f t="shared" si="3"/>
        <v>0.25000000000000006</v>
      </c>
      <c r="C42" s="2">
        <f t="shared" si="0"/>
        <v>90.00000000000001</v>
      </c>
      <c r="D42" s="2">
        <f t="shared" si="4"/>
        <v>50</v>
      </c>
      <c r="E42" s="2">
        <f t="shared" si="1"/>
        <v>4500.000000000001</v>
      </c>
      <c r="F42" s="12">
        <f t="shared" si="2"/>
        <v>4.34775536759922</v>
      </c>
      <c r="G42" s="2"/>
      <c r="H42" s="2"/>
      <c r="I42" s="2"/>
    </row>
    <row r="43" spans="2:9" ht="12.75">
      <c r="B43" s="2">
        <f t="shared" si="3"/>
        <v>0.26000000000000006</v>
      </c>
      <c r="C43" s="2">
        <f t="shared" si="0"/>
        <v>93.60000000000002</v>
      </c>
      <c r="D43" s="2">
        <f t="shared" si="4"/>
        <v>50</v>
      </c>
      <c r="E43" s="2">
        <f t="shared" si="1"/>
        <v>4680.000000000001</v>
      </c>
      <c r="F43" s="12">
        <f t="shared" si="2"/>
        <v>4.488123044892649</v>
      </c>
      <c r="G43" s="2"/>
      <c r="H43" s="2"/>
      <c r="I43" s="2"/>
    </row>
    <row r="44" spans="2:9" ht="12.75">
      <c r="B44" s="2">
        <f t="shared" si="3"/>
        <v>0.2700000000000001</v>
      </c>
      <c r="C44" s="2">
        <f t="shared" si="0"/>
        <v>97.20000000000003</v>
      </c>
      <c r="D44" s="2">
        <f t="shared" si="4"/>
        <v>50</v>
      </c>
      <c r="E44" s="2">
        <f t="shared" si="1"/>
        <v>4860.000000000001</v>
      </c>
      <c r="F44" s="12">
        <f t="shared" si="2"/>
        <v>4.624544541314249</v>
      </c>
      <c r="G44" s="2"/>
      <c r="H44" s="2"/>
      <c r="I44" s="2"/>
    </row>
    <row r="45" spans="2:9" ht="12.75">
      <c r="B45" s="2">
        <f t="shared" si="3"/>
        <v>0.2800000000000001</v>
      </c>
      <c r="C45" s="2">
        <f t="shared" si="0"/>
        <v>100.80000000000003</v>
      </c>
      <c r="D45" s="2">
        <f t="shared" si="4"/>
        <v>50</v>
      </c>
      <c r="E45" s="2">
        <f t="shared" si="1"/>
        <v>5040.000000000001</v>
      </c>
      <c r="F45" s="12">
        <f t="shared" si="2"/>
        <v>4.756868080676644</v>
      </c>
      <c r="G45" s="2"/>
      <c r="H45" s="2"/>
      <c r="I45" s="2"/>
    </row>
    <row r="46" spans="2:9" ht="12.75">
      <c r="B46" s="2">
        <f t="shared" si="3"/>
        <v>0.2900000000000001</v>
      </c>
      <c r="C46" s="2">
        <f t="shared" si="0"/>
        <v>104.40000000000003</v>
      </c>
      <c r="D46" s="2">
        <f t="shared" si="4"/>
        <v>50</v>
      </c>
      <c r="E46" s="2">
        <f t="shared" si="1"/>
        <v>5220.000000000002</v>
      </c>
      <c r="F46" s="12">
        <f t="shared" si="2"/>
        <v>4.884941886792454</v>
      </c>
      <c r="G46" s="2"/>
      <c r="H46" s="2"/>
      <c r="I46" s="2"/>
    </row>
    <row r="47" spans="2:9" ht="12.75">
      <c r="B47" s="2">
        <f t="shared" si="3"/>
        <v>0.3000000000000001</v>
      </c>
      <c r="C47" s="2">
        <f t="shared" si="0"/>
        <v>108.00000000000004</v>
      </c>
      <c r="D47" s="2">
        <f t="shared" si="4"/>
        <v>50</v>
      </c>
      <c r="E47" s="2">
        <f t="shared" si="1"/>
        <v>5400.000000000002</v>
      </c>
      <c r="F47" s="12">
        <f t="shared" si="2"/>
        <v>5.008614183474301</v>
      </c>
      <c r="G47" s="2"/>
      <c r="H47" s="2"/>
      <c r="I47" s="2"/>
    </row>
    <row r="48" spans="2:9" ht="12.75">
      <c r="B48" s="2">
        <f t="shared" si="3"/>
        <v>0.3100000000000001</v>
      </c>
      <c r="C48" s="2">
        <f t="shared" si="0"/>
        <v>111.60000000000004</v>
      </c>
      <c r="D48" s="2">
        <f t="shared" si="4"/>
        <v>50</v>
      </c>
      <c r="E48" s="2">
        <f t="shared" si="1"/>
        <v>5580.000000000002</v>
      </c>
      <c r="F48" s="12">
        <f t="shared" si="2"/>
        <v>5.127733194534809</v>
      </c>
      <c r="G48" s="2"/>
      <c r="H48" s="2"/>
      <c r="I48" s="2"/>
    </row>
    <row r="49" spans="2:9" ht="12.75">
      <c r="B49" s="2">
        <f t="shared" si="3"/>
        <v>0.3200000000000001</v>
      </c>
      <c r="C49" s="2">
        <f aca="true" t="shared" si="5" ref="C49:C80">B49*$C$10</f>
        <v>115.20000000000005</v>
      </c>
      <c r="D49" s="2">
        <f t="shared" si="4"/>
        <v>50</v>
      </c>
      <c r="E49" s="2">
        <f aca="true" t="shared" si="6" ref="E49:E80">IF(C49&lt;a,P*b*C49/l,P*a*b/l-P*a*(C49-a)/l)</f>
        <v>5760.000000000003</v>
      </c>
      <c r="F49" s="12">
        <f aca="true" t="shared" si="7" ref="F49:F80">IF(C49&lt;a,P*b*C49/(6*E*I*l)*(l^2-b^2-C49^2),P*a*(l-C49)/(6*E*I*l)*(l^2-a^2-(l-C49)^2))</f>
        <v>5.242147143786599</v>
      </c>
      <c r="G49" s="2"/>
      <c r="H49" s="2"/>
      <c r="I49" s="2"/>
    </row>
    <row r="50" spans="2:9" ht="12.75">
      <c r="B50" s="2">
        <f aca="true" t="shared" si="8" ref="B50:B81">B49+0.01</f>
        <v>0.3300000000000001</v>
      </c>
      <c r="C50" s="2">
        <f t="shared" si="5"/>
        <v>118.80000000000004</v>
      </c>
      <c r="D50" s="2">
        <f aca="true" t="shared" si="9" ref="D50:D81">IF(C50&lt;a,P*b/l,IF(C50=a,0,-P*a/l))</f>
        <v>50</v>
      </c>
      <c r="E50" s="2">
        <f t="shared" si="6"/>
        <v>5940.000000000003</v>
      </c>
      <c r="F50" s="12">
        <f t="shared" si="7"/>
        <v>5.351704255042293</v>
      </c>
      <c r="G50" s="2"/>
      <c r="H50" s="2"/>
      <c r="I50" s="2"/>
    </row>
    <row r="51" spans="2:9" ht="12.75">
      <c r="B51" s="2">
        <f t="shared" si="8"/>
        <v>0.34000000000000014</v>
      </c>
      <c r="C51" s="2">
        <f t="shared" si="5"/>
        <v>122.40000000000005</v>
      </c>
      <c r="D51" s="2">
        <f t="shared" si="9"/>
        <v>50</v>
      </c>
      <c r="E51" s="2">
        <f t="shared" si="6"/>
        <v>6120.000000000003</v>
      </c>
      <c r="F51" s="12">
        <f t="shared" si="7"/>
        <v>5.45625275211451</v>
      </c>
      <c r="G51" s="2"/>
      <c r="H51" s="2"/>
      <c r="I51" s="2"/>
    </row>
    <row r="52" spans="2:9" ht="12.75">
      <c r="B52" s="2">
        <f t="shared" si="8"/>
        <v>0.35000000000000014</v>
      </c>
      <c r="C52" s="2">
        <f t="shared" si="5"/>
        <v>126.00000000000006</v>
      </c>
      <c r="D52" s="2">
        <f t="shared" si="9"/>
        <v>50</v>
      </c>
      <c r="E52" s="2">
        <f t="shared" si="6"/>
        <v>6300.000000000003</v>
      </c>
      <c r="F52" s="12">
        <f t="shared" si="7"/>
        <v>5.5556408588158765</v>
      </c>
      <c r="G52" s="2"/>
      <c r="H52" s="2"/>
      <c r="I52" s="2"/>
    </row>
    <row r="53" spans="2:9" ht="12.75">
      <c r="B53" s="2">
        <f t="shared" si="8"/>
        <v>0.36000000000000015</v>
      </c>
      <c r="C53" s="2">
        <f t="shared" si="5"/>
        <v>129.60000000000005</v>
      </c>
      <c r="D53" s="2">
        <f t="shared" si="9"/>
        <v>50</v>
      </c>
      <c r="E53" s="2">
        <f t="shared" si="6"/>
        <v>6480.000000000003</v>
      </c>
      <c r="F53" s="12">
        <f t="shared" si="7"/>
        <v>5.6497167989590125</v>
      </c>
      <c r="G53" s="2"/>
      <c r="H53" s="2"/>
      <c r="I53" s="2"/>
    </row>
    <row r="54" spans="2:9" ht="12.75">
      <c r="B54" s="2">
        <f t="shared" si="8"/>
        <v>0.37000000000000016</v>
      </c>
      <c r="C54" s="2">
        <f t="shared" si="5"/>
        <v>133.20000000000005</v>
      </c>
      <c r="D54" s="2">
        <f t="shared" si="9"/>
        <v>50</v>
      </c>
      <c r="E54" s="2">
        <f t="shared" si="6"/>
        <v>6660.000000000003</v>
      </c>
      <c r="F54" s="12">
        <f t="shared" si="7"/>
        <v>5.73832879635654</v>
      </c>
      <c r="G54" s="2"/>
      <c r="H54" s="2"/>
      <c r="I54" s="2"/>
    </row>
    <row r="55" spans="2:9" ht="12.75">
      <c r="B55" s="2">
        <f t="shared" si="8"/>
        <v>0.38000000000000017</v>
      </c>
      <c r="C55" s="2">
        <f t="shared" si="5"/>
        <v>136.80000000000007</v>
      </c>
      <c r="D55" s="2">
        <f t="shared" si="9"/>
        <v>50</v>
      </c>
      <c r="E55" s="2">
        <f t="shared" si="6"/>
        <v>6840.000000000004</v>
      </c>
      <c r="F55" s="12">
        <f t="shared" si="7"/>
        <v>5.821325074821082</v>
      </c>
      <c r="G55" s="2"/>
      <c r="H55" s="2"/>
      <c r="I55" s="2"/>
    </row>
    <row r="56" spans="2:9" ht="12.75">
      <c r="B56" s="2">
        <f t="shared" si="8"/>
        <v>0.3900000000000002</v>
      </c>
      <c r="C56" s="2">
        <f t="shared" si="5"/>
        <v>140.40000000000006</v>
      </c>
      <c r="D56" s="2">
        <f t="shared" si="9"/>
        <v>50</v>
      </c>
      <c r="E56" s="2">
        <f t="shared" si="6"/>
        <v>7020.000000000003</v>
      </c>
      <c r="F56" s="12">
        <f t="shared" si="7"/>
        <v>5.898553858165258</v>
      </c>
      <c r="G56" s="2"/>
      <c r="H56" s="2"/>
      <c r="I56" s="2"/>
    </row>
    <row r="57" spans="2:9" ht="12.75">
      <c r="B57" s="2">
        <f t="shared" si="8"/>
        <v>0.4000000000000002</v>
      </c>
      <c r="C57" s="2">
        <f t="shared" si="5"/>
        <v>144.00000000000006</v>
      </c>
      <c r="D57" s="2">
        <f t="shared" si="9"/>
        <v>50</v>
      </c>
      <c r="E57" s="2">
        <f t="shared" si="6"/>
        <v>7200.000000000003</v>
      </c>
      <c r="F57" s="12">
        <f t="shared" si="7"/>
        <v>5.9698633702016926</v>
      </c>
      <c r="G57" s="2"/>
      <c r="H57" s="2"/>
      <c r="I57" s="2"/>
    </row>
    <row r="58" spans="2:9" ht="12.75">
      <c r="B58" s="2">
        <f t="shared" si="8"/>
        <v>0.4100000000000002</v>
      </c>
      <c r="C58" s="2">
        <f t="shared" si="5"/>
        <v>147.60000000000008</v>
      </c>
      <c r="D58" s="2">
        <f t="shared" si="9"/>
        <v>50</v>
      </c>
      <c r="E58" s="2">
        <f t="shared" si="6"/>
        <v>7380.000000000004</v>
      </c>
      <c r="F58" s="12">
        <f t="shared" si="7"/>
        <v>6.035101834743007</v>
      </c>
      <c r="G58" s="2"/>
      <c r="H58" s="2"/>
      <c r="I58" s="2"/>
    </row>
    <row r="59" spans="2:9" ht="12.75">
      <c r="B59" s="2">
        <f t="shared" si="8"/>
        <v>0.4200000000000002</v>
      </c>
      <c r="C59" s="2">
        <f t="shared" si="5"/>
        <v>151.20000000000007</v>
      </c>
      <c r="D59" s="2">
        <f t="shared" si="9"/>
        <v>50</v>
      </c>
      <c r="E59" s="2">
        <f t="shared" si="6"/>
        <v>7560.000000000004</v>
      </c>
      <c r="F59" s="12">
        <f t="shared" si="7"/>
        <v>6.094117475601823</v>
      </c>
      <c r="G59" s="2"/>
      <c r="H59" s="2"/>
      <c r="I59" s="2"/>
    </row>
    <row r="60" spans="2:9" ht="12.75">
      <c r="B60" s="2">
        <f t="shared" si="8"/>
        <v>0.4300000000000002</v>
      </c>
      <c r="C60" s="2">
        <f t="shared" si="5"/>
        <v>154.80000000000007</v>
      </c>
      <c r="D60" s="2">
        <f t="shared" si="9"/>
        <v>50</v>
      </c>
      <c r="E60" s="2">
        <f t="shared" si="6"/>
        <v>7740.000000000004</v>
      </c>
      <c r="F60" s="12">
        <f t="shared" si="7"/>
        <v>6.146758516590762</v>
      </c>
      <c r="G60" s="2"/>
      <c r="H60" s="2"/>
      <c r="I60" s="2"/>
    </row>
    <row r="61" spans="2:9" ht="12.75">
      <c r="B61" s="2">
        <f t="shared" si="8"/>
        <v>0.4400000000000002</v>
      </c>
      <c r="C61" s="2">
        <f t="shared" si="5"/>
        <v>158.4000000000001</v>
      </c>
      <c r="D61" s="2">
        <f t="shared" si="9"/>
        <v>50</v>
      </c>
      <c r="E61" s="2">
        <f t="shared" si="6"/>
        <v>7920.0000000000055</v>
      </c>
      <c r="F61" s="12">
        <f t="shared" si="7"/>
        <v>6.192873181522448</v>
      </c>
      <c r="G61" s="2"/>
      <c r="H61" s="2"/>
      <c r="I61" s="2"/>
    </row>
    <row r="62" spans="2:9" ht="12.75">
      <c r="B62" s="2">
        <f t="shared" si="8"/>
        <v>0.45000000000000023</v>
      </c>
      <c r="C62" s="2">
        <f t="shared" si="5"/>
        <v>162.00000000000009</v>
      </c>
      <c r="D62" s="2">
        <f t="shared" si="9"/>
        <v>50</v>
      </c>
      <c r="E62" s="2">
        <f t="shared" si="6"/>
        <v>8100.000000000004</v>
      </c>
      <c r="F62" s="12">
        <f t="shared" si="7"/>
        <v>6.2323096942094995</v>
      </c>
      <c r="G62" s="2"/>
      <c r="H62" s="2"/>
      <c r="I62" s="2"/>
    </row>
    <row r="63" spans="2:9" ht="12.75">
      <c r="B63" s="2">
        <f t="shared" si="8"/>
        <v>0.46000000000000024</v>
      </c>
      <c r="C63" s="2">
        <f t="shared" si="5"/>
        <v>165.60000000000008</v>
      </c>
      <c r="D63" s="2">
        <f t="shared" si="9"/>
        <v>50</v>
      </c>
      <c r="E63" s="2">
        <f t="shared" si="6"/>
        <v>8280.000000000004</v>
      </c>
      <c r="F63" s="12">
        <f t="shared" si="7"/>
        <v>6.2649162784645425</v>
      </c>
      <c r="G63" s="2"/>
      <c r="H63" s="2"/>
      <c r="I63" s="2"/>
    </row>
    <row r="64" spans="2:9" ht="12.75">
      <c r="B64" s="2">
        <f t="shared" si="8"/>
        <v>0.47000000000000025</v>
      </c>
      <c r="C64" s="2">
        <f t="shared" si="5"/>
        <v>169.2000000000001</v>
      </c>
      <c r="D64" s="2">
        <f t="shared" si="9"/>
        <v>50</v>
      </c>
      <c r="E64" s="2">
        <f t="shared" si="6"/>
        <v>8460.000000000005</v>
      </c>
      <c r="F64" s="12">
        <f t="shared" si="7"/>
        <v>6.290541158100195</v>
      </c>
      <c r="G64" s="2"/>
      <c r="H64" s="2"/>
      <c r="I64" s="2"/>
    </row>
    <row r="65" spans="2:9" ht="12.75">
      <c r="B65" s="2">
        <f t="shared" si="8"/>
        <v>0.48000000000000026</v>
      </c>
      <c r="C65" s="2">
        <f t="shared" si="5"/>
        <v>172.8000000000001</v>
      </c>
      <c r="D65" s="2">
        <f t="shared" si="9"/>
        <v>50</v>
      </c>
      <c r="E65" s="2">
        <f t="shared" si="6"/>
        <v>8640.000000000005</v>
      </c>
      <c r="F65" s="12">
        <f t="shared" si="7"/>
        <v>6.3090325569290835</v>
      </c>
      <c r="G65" s="2"/>
      <c r="H65" s="2"/>
      <c r="I65" s="2"/>
    </row>
    <row r="66" spans="2:9" ht="12.75">
      <c r="B66" s="2">
        <f t="shared" si="8"/>
        <v>0.49000000000000027</v>
      </c>
      <c r="C66" s="2">
        <f t="shared" si="5"/>
        <v>176.4000000000001</v>
      </c>
      <c r="D66" s="2">
        <f t="shared" si="9"/>
        <v>50</v>
      </c>
      <c r="E66" s="2">
        <f t="shared" si="6"/>
        <v>8820.000000000005</v>
      </c>
      <c r="F66" s="12">
        <f t="shared" si="7"/>
        <v>6.320238698763825</v>
      </c>
      <c r="G66" s="2"/>
      <c r="H66" s="2"/>
      <c r="I66" s="2"/>
    </row>
    <row r="67" spans="2:9" ht="12.75">
      <c r="B67" s="2">
        <f t="shared" si="8"/>
        <v>0.5000000000000002</v>
      </c>
      <c r="C67" s="2">
        <f t="shared" si="5"/>
        <v>180.00000000000009</v>
      </c>
      <c r="D67" s="2">
        <f t="shared" si="9"/>
        <v>0</v>
      </c>
      <c r="E67" s="2">
        <f t="shared" si="6"/>
        <v>8999.999999999996</v>
      </c>
      <c r="F67" s="12">
        <f t="shared" si="7"/>
        <v>6.324007807417046</v>
      </c>
      <c r="G67" s="2"/>
      <c r="H67" s="2"/>
      <c r="I67" s="2"/>
    </row>
    <row r="68" spans="2:9" ht="12.75">
      <c r="B68" s="2">
        <f t="shared" si="8"/>
        <v>0.5100000000000002</v>
      </c>
      <c r="C68" s="2">
        <f t="shared" si="5"/>
        <v>183.60000000000008</v>
      </c>
      <c r="D68" s="2">
        <f t="shared" si="9"/>
        <v>-50</v>
      </c>
      <c r="E68" s="2">
        <f t="shared" si="6"/>
        <v>8819.999999999996</v>
      </c>
      <c r="F68" s="12">
        <f t="shared" si="7"/>
        <v>6.320238698763825</v>
      </c>
      <c r="G68" s="2"/>
      <c r="H68" s="2"/>
      <c r="I68" s="2"/>
    </row>
    <row r="69" spans="2:9" ht="12.75">
      <c r="B69" s="2">
        <f t="shared" si="8"/>
        <v>0.5200000000000002</v>
      </c>
      <c r="C69" s="2">
        <f t="shared" si="5"/>
        <v>187.20000000000007</v>
      </c>
      <c r="D69" s="2">
        <f t="shared" si="9"/>
        <v>-50</v>
      </c>
      <c r="E69" s="2">
        <f t="shared" si="6"/>
        <v>8639.999999999996</v>
      </c>
      <c r="F69" s="12">
        <f t="shared" si="7"/>
        <v>6.309032556929083</v>
      </c>
      <c r="G69" s="2"/>
      <c r="H69" s="2"/>
      <c r="I69" s="2"/>
    </row>
    <row r="70" spans="2:9" ht="12.75">
      <c r="B70" s="2">
        <f t="shared" si="8"/>
        <v>0.5300000000000002</v>
      </c>
      <c r="C70" s="2">
        <f t="shared" si="5"/>
        <v>190.8000000000001</v>
      </c>
      <c r="D70" s="2">
        <f t="shared" si="9"/>
        <v>-50</v>
      </c>
      <c r="E70" s="2">
        <f t="shared" si="6"/>
        <v>8459.999999999995</v>
      </c>
      <c r="F70" s="12">
        <f t="shared" si="7"/>
        <v>6.2905411581001935</v>
      </c>
      <c r="G70" s="2"/>
      <c r="H70" s="2"/>
      <c r="I70" s="2"/>
    </row>
    <row r="71" spans="2:9" ht="12.75">
      <c r="B71" s="2">
        <f t="shared" si="8"/>
        <v>0.5400000000000003</v>
      </c>
      <c r="C71" s="2">
        <f t="shared" si="5"/>
        <v>194.4000000000001</v>
      </c>
      <c r="D71" s="2">
        <f t="shared" si="9"/>
        <v>-50</v>
      </c>
      <c r="E71" s="2">
        <f t="shared" si="6"/>
        <v>8279.999999999996</v>
      </c>
      <c r="F71" s="12">
        <f t="shared" si="7"/>
        <v>6.26491627846454</v>
      </c>
      <c r="G71" s="2"/>
      <c r="H71" s="2"/>
      <c r="I71" s="2"/>
    </row>
    <row r="72" spans="2:9" ht="12.75">
      <c r="B72" s="2">
        <f t="shared" si="8"/>
        <v>0.5500000000000003</v>
      </c>
      <c r="C72" s="2">
        <f t="shared" si="5"/>
        <v>198.00000000000009</v>
      </c>
      <c r="D72" s="2">
        <f t="shared" si="9"/>
        <v>-50</v>
      </c>
      <c r="E72" s="2">
        <f t="shared" si="6"/>
        <v>8099.999999999995</v>
      </c>
      <c r="F72" s="12">
        <f t="shared" si="7"/>
        <v>6.232309694209499</v>
      </c>
      <c r="G72" s="2"/>
      <c r="H72" s="2"/>
      <c r="I72" s="2"/>
    </row>
    <row r="73" spans="2:9" ht="12.75">
      <c r="B73" s="2">
        <f t="shared" si="8"/>
        <v>0.5600000000000003</v>
      </c>
      <c r="C73" s="2">
        <f t="shared" si="5"/>
        <v>201.6000000000001</v>
      </c>
      <c r="D73" s="2">
        <f t="shared" si="9"/>
        <v>-50</v>
      </c>
      <c r="E73" s="2">
        <f t="shared" si="6"/>
        <v>7919.9999999999945</v>
      </c>
      <c r="F73" s="12">
        <f t="shared" si="7"/>
        <v>6.192873181522445</v>
      </c>
      <c r="G73" s="2"/>
      <c r="H73" s="2"/>
      <c r="I73" s="2"/>
    </row>
    <row r="74" spans="2:9" ht="12.75">
      <c r="B74" s="2">
        <f t="shared" si="8"/>
        <v>0.5700000000000003</v>
      </c>
      <c r="C74" s="2">
        <f t="shared" si="5"/>
        <v>205.2000000000001</v>
      </c>
      <c r="D74" s="2">
        <f t="shared" si="9"/>
        <v>-50</v>
      </c>
      <c r="E74" s="2">
        <f t="shared" si="6"/>
        <v>7739.9999999999945</v>
      </c>
      <c r="F74" s="12">
        <f t="shared" si="7"/>
        <v>6.14675851659076</v>
      </c>
      <c r="G74" s="2"/>
      <c r="H74" s="2"/>
      <c r="I74" s="2"/>
    </row>
    <row r="75" spans="2:9" ht="12.75">
      <c r="B75" s="2">
        <f t="shared" si="8"/>
        <v>0.5800000000000003</v>
      </c>
      <c r="C75" s="2">
        <f t="shared" si="5"/>
        <v>208.8000000000001</v>
      </c>
      <c r="D75" s="2">
        <f t="shared" si="9"/>
        <v>-50</v>
      </c>
      <c r="E75" s="2">
        <f t="shared" si="6"/>
        <v>7559.999999999995</v>
      </c>
      <c r="F75" s="12">
        <f t="shared" si="7"/>
        <v>6.094117475601819</v>
      </c>
      <c r="G75" s="2"/>
      <c r="H75" s="2"/>
      <c r="I75" s="2"/>
    </row>
    <row r="76" spans="2:9" ht="12.75">
      <c r="B76" s="2">
        <f t="shared" si="8"/>
        <v>0.5900000000000003</v>
      </c>
      <c r="C76" s="2">
        <f t="shared" si="5"/>
        <v>212.40000000000012</v>
      </c>
      <c r="D76" s="2">
        <f t="shared" si="9"/>
        <v>-50</v>
      </c>
      <c r="E76" s="2">
        <f t="shared" si="6"/>
        <v>7379.9999999999945</v>
      </c>
      <c r="F76" s="12">
        <f t="shared" si="7"/>
        <v>6.035101834743003</v>
      </c>
      <c r="G76" s="2"/>
      <c r="H76" s="2"/>
      <c r="I76" s="2"/>
    </row>
    <row r="77" spans="2:9" ht="12.75">
      <c r="B77" s="2">
        <f t="shared" si="8"/>
        <v>0.6000000000000003</v>
      </c>
      <c r="C77" s="2">
        <f t="shared" si="5"/>
        <v>216.0000000000001</v>
      </c>
      <c r="D77" s="2">
        <f t="shared" si="9"/>
        <v>-50</v>
      </c>
      <c r="E77" s="2">
        <f t="shared" si="6"/>
        <v>7199.9999999999945</v>
      </c>
      <c r="F77" s="12">
        <f t="shared" si="7"/>
        <v>5.969863370201689</v>
      </c>
      <c r="G77" s="2"/>
      <c r="H77" s="2"/>
      <c r="I77" s="2"/>
    </row>
    <row r="78" spans="2:9" ht="12.75">
      <c r="B78" s="2">
        <f t="shared" si="8"/>
        <v>0.6100000000000003</v>
      </c>
      <c r="C78" s="2">
        <f t="shared" si="5"/>
        <v>219.6000000000001</v>
      </c>
      <c r="D78" s="2">
        <f t="shared" si="9"/>
        <v>-50</v>
      </c>
      <c r="E78" s="2">
        <f t="shared" si="6"/>
        <v>7019.9999999999945</v>
      </c>
      <c r="F78" s="12">
        <f t="shared" si="7"/>
        <v>5.898553858165255</v>
      </c>
      <c r="G78" s="2"/>
      <c r="H78" s="2"/>
      <c r="I78" s="2"/>
    </row>
    <row r="79" spans="2:9" ht="12.75">
      <c r="B79" s="2">
        <f t="shared" si="8"/>
        <v>0.6200000000000003</v>
      </c>
      <c r="C79" s="2">
        <f t="shared" si="5"/>
        <v>223.20000000000013</v>
      </c>
      <c r="D79" s="2">
        <f t="shared" si="9"/>
        <v>-50</v>
      </c>
      <c r="E79" s="2">
        <f t="shared" si="6"/>
        <v>6839.999999999994</v>
      </c>
      <c r="F79" s="12">
        <f t="shared" si="7"/>
        <v>5.821325074821078</v>
      </c>
      <c r="G79" s="2"/>
      <c r="H79" s="2"/>
      <c r="I79" s="2"/>
    </row>
    <row r="80" spans="2:9" ht="12.75">
      <c r="B80" s="2">
        <f t="shared" si="8"/>
        <v>0.6300000000000003</v>
      </c>
      <c r="C80" s="2">
        <f t="shared" si="5"/>
        <v>226.80000000000013</v>
      </c>
      <c r="D80" s="2">
        <f t="shared" si="9"/>
        <v>-50</v>
      </c>
      <c r="E80" s="2">
        <f t="shared" si="6"/>
        <v>6659.999999999994</v>
      </c>
      <c r="F80" s="12">
        <f t="shared" si="7"/>
        <v>5.738328796356536</v>
      </c>
      <c r="G80" s="2"/>
      <c r="H80" s="2"/>
      <c r="I80" s="2"/>
    </row>
    <row r="81" spans="2:9" ht="12.75">
      <c r="B81" s="2">
        <f t="shared" si="8"/>
        <v>0.6400000000000003</v>
      </c>
      <c r="C81" s="2">
        <f aca="true" t="shared" si="10" ref="C81:C112">B81*$C$10</f>
        <v>230.40000000000012</v>
      </c>
      <c r="D81" s="2">
        <f t="shared" si="9"/>
        <v>-50</v>
      </c>
      <c r="E81" s="2">
        <f aca="true" t="shared" si="11" ref="E81:E117">IF(C81&lt;a,P*b*C81/l,P*a*b/l-P*a*(C81-a)/l)</f>
        <v>6479.9999999999945</v>
      </c>
      <c r="F81" s="12">
        <f aca="true" t="shared" si="12" ref="F81:F117">IF(C81&lt;a,P*b*C81/(6*E*I*l)*(l^2-b^2-C81^2),P*a*(l-C81)/(6*E*I*l)*(l^2-a^2-(l-C81)^2))</f>
        <v>5.649716798959008</v>
      </c>
      <c r="G81" s="2"/>
      <c r="H81" s="2"/>
      <c r="I81" s="2"/>
    </row>
    <row r="82" spans="2:9" ht="12.75">
      <c r="B82" s="2">
        <f aca="true" t="shared" si="13" ref="B82:B117">B81+0.01</f>
        <v>0.6500000000000004</v>
      </c>
      <c r="C82" s="2">
        <f t="shared" si="10"/>
        <v>234.0000000000001</v>
      </c>
      <c r="D82" s="2">
        <f aca="true" t="shared" si="14" ref="D82:D113">IF(C82&lt;a,P*b/l,IF(C82=a,0,-P*a/l))</f>
        <v>-50</v>
      </c>
      <c r="E82" s="2">
        <f t="shared" si="11"/>
        <v>6299.9999999999945</v>
      </c>
      <c r="F82" s="12">
        <f t="shared" si="12"/>
        <v>5.555640858815873</v>
      </c>
      <c r="G82" s="2"/>
      <c r="H82" s="2"/>
      <c r="I82" s="2"/>
    </row>
    <row r="83" spans="2:9" ht="12.75">
      <c r="B83" s="2">
        <f t="shared" si="13"/>
        <v>0.6600000000000004</v>
      </c>
      <c r="C83" s="2">
        <f t="shared" si="10"/>
        <v>237.60000000000014</v>
      </c>
      <c r="D83" s="2">
        <f t="shared" si="14"/>
        <v>-50</v>
      </c>
      <c r="E83" s="2">
        <f t="shared" si="11"/>
        <v>6119.999999999993</v>
      </c>
      <c r="F83" s="12">
        <f t="shared" si="12"/>
        <v>5.456252752114506</v>
      </c>
      <c r="G83" s="2"/>
      <c r="H83" s="2"/>
      <c r="I83" s="2"/>
    </row>
    <row r="84" spans="2:9" ht="12.75">
      <c r="B84" s="2">
        <f t="shared" si="13"/>
        <v>0.6700000000000004</v>
      </c>
      <c r="C84" s="2">
        <f t="shared" si="10"/>
        <v>241.20000000000013</v>
      </c>
      <c r="D84" s="2">
        <f t="shared" si="14"/>
        <v>-50</v>
      </c>
      <c r="E84" s="2">
        <f t="shared" si="11"/>
        <v>5939.999999999994</v>
      </c>
      <c r="F84" s="12">
        <f t="shared" si="12"/>
        <v>5.351704255042287</v>
      </c>
      <c r="G84" s="2"/>
      <c r="H84" s="2"/>
      <c r="I84" s="2"/>
    </row>
    <row r="85" spans="2:9" ht="12.75">
      <c r="B85" s="2">
        <f t="shared" si="13"/>
        <v>0.6800000000000004</v>
      </c>
      <c r="C85" s="2">
        <f t="shared" si="10"/>
        <v>244.80000000000013</v>
      </c>
      <c r="D85" s="2">
        <f t="shared" si="14"/>
        <v>-50</v>
      </c>
      <c r="E85" s="2">
        <f t="shared" si="11"/>
        <v>5759.999999999994</v>
      </c>
      <c r="F85" s="12">
        <f t="shared" si="12"/>
        <v>5.242147143786593</v>
      </c>
      <c r="G85" s="2"/>
      <c r="H85" s="2"/>
      <c r="I85" s="2"/>
    </row>
    <row r="86" spans="2:9" ht="12.75">
      <c r="B86" s="2">
        <f t="shared" si="13"/>
        <v>0.6900000000000004</v>
      </c>
      <c r="C86" s="2">
        <f t="shared" si="10"/>
        <v>248.40000000000015</v>
      </c>
      <c r="D86" s="2">
        <f t="shared" si="14"/>
        <v>-50</v>
      </c>
      <c r="E86" s="2">
        <f t="shared" si="11"/>
        <v>5579.999999999993</v>
      </c>
      <c r="F86" s="12">
        <f t="shared" si="12"/>
        <v>5.1277331945348035</v>
      </c>
      <c r="G86" s="2"/>
      <c r="H86" s="2"/>
      <c r="I86" s="2"/>
    </row>
    <row r="87" spans="2:9" ht="12.75">
      <c r="B87" s="2">
        <f t="shared" si="13"/>
        <v>0.7000000000000004</v>
      </c>
      <c r="C87" s="2">
        <f t="shared" si="10"/>
        <v>252.00000000000014</v>
      </c>
      <c r="D87" s="2">
        <f t="shared" si="14"/>
        <v>-50</v>
      </c>
      <c r="E87" s="2">
        <f t="shared" si="11"/>
        <v>5399.999999999993</v>
      </c>
      <c r="F87" s="12">
        <f t="shared" si="12"/>
        <v>5.008614183474296</v>
      </c>
      <c r="G87" s="2"/>
      <c r="H87" s="2"/>
      <c r="I87" s="2"/>
    </row>
    <row r="88" spans="2:9" ht="12.75">
      <c r="B88" s="2">
        <f t="shared" si="13"/>
        <v>0.7100000000000004</v>
      </c>
      <c r="C88" s="2">
        <f t="shared" si="10"/>
        <v>255.60000000000014</v>
      </c>
      <c r="D88" s="2">
        <f t="shared" si="14"/>
        <v>-50</v>
      </c>
      <c r="E88" s="2">
        <f t="shared" si="11"/>
        <v>5219.999999999993</v>
      </c>
      <c r="F88" s="12">
        <f t="shared" si="12"/>
        <v>4.884941886792448</v>
      </c>
      <c r="G88" s="2"/>
      <c r="H88" s="2"/>
      <c r="I88" s="2"/>
    </row>
    <row r="89" spans="2:9" ht="12.75">
      <c r="B89" s="2">
        <f t="shared" si="13"/>
        <v>0.7200000000000004</v>
      </c>
      <c r="C89" s="2">
        <f t="shared" si="10"/>
        <v>259.20000000000016</v>
      </c>
      <c r="D89" s="2">
        <f t="shared" si="14"/>
        <v>-50</v>
      </c>
      <c r="E89" s="2">
        <f t="shared" si="11"/>
        <v>5039.999999999993</v>
      </c>
      <c r="F89" s="12">
        <f t="shared" si="12"/>
        <v>4.756868080676638</v>
      </c>
      <c r="G89" s="2"/>
      <c r="H89" s="2"/>
      <c r="I89" s="2"/>
    </row>
    <row r="90" spans="2:9" ht="12.75">
      <c r="B90" s="2">
        <f t="shared" si="13"/>
        <v>0.7300000000000004</v>
      </c>
      <c r="C90" s="2">
        <f t="shared" si="10"/>
        <v>262.8000000000002</v>
      </c>
      <c r="D90" s="2">
        <f t="shared" si="14"/>
        <v>-50</v>
      </c>
      <c r="E90" s="2">
        <f t="shared" si="11"/>
        <v>4859.999999999991</v>
      </c>
      <c r="F90" s="12">
        <f t="shared" si="12"/>
        <v>4.624544541314242</v>
      </c>
      <c r="G90" s="2"/>
      <c r="H90" s="2"/>
      <c r="I90" s="2"/>
    </row>
    <row r="91" spans="2:9" ht="12.75">
      <c r="B91" s="2">
        <f t="shared" si="13"/>
        <v>0.7400000000000004</v>
      </c>
      <c r="C91" s="2">
        <f t="shared" si="10"/>
        <v>266.40000000000015</v>
      </c>
      <c r="D91" s="2">
        <f t="shared" si="14"/>
        <v>-50</v>
      </c>
      <c r="E91" s="2">
        <f t="shared" si="11"/>
        <v>4679.999999999993</v>
      </c>
      <c r="F91" s="12">
        <f t="shared" si="12"/>
        <v>4.488123044892642</v>
      </c>
      <c r="G91" s="2"/>
      <c r="H91" s="2"/>
      <c r="I91" s="2"/>
    </row>
    <row r="92" spans="2:9" ht="12.75">
      <c r="B92" s="2">
        <f t="shared" si="13"/>
        <v>0.7500000000000004</v>
      </c>
      <c r="C92" s="2">
        <f t="shared" si="10"/>
        <v>270.00000000000017</v>
      </c>
      <c r="D92" s="2">
        <f t="shared" si="14"/>
        <v>-50</v>
      </c>
      <c r="E92" s="2">
        <f t="shared" si="11"/>
        <v>4499.999999999992</v>
      </c>
      <c r="F92" s="12">
        <f t="shared" si="12"/>
        <v>4.347755367599213</v>
      </c>
      <c r="G92" s="2"/>
      <c r="H92" s="2"/>
      <c r="I92" s="2"/>
    </row>
    <row r="93" spans="2:9" ht="12.75">
      <c r="B93" s="2">
        <f t="shared" si="13"/>
        <v>0.7600000000000005</v>
      </c>
      <c r="C93" s="2">
        <f t="shared" si="10"/>
        <v>273.60000000000014</v>
      </c>
      <c r="D93" s="2">
        <f t="shared" si="14"/>
        <v>-50</v>
      </c>
      <c r="E93" s="2">
        <f t="shared" si="11"/>
        <v>4319.999999999993</v>
      </c>
      <c r="F93" s="12">
        <f t="shared" si="12"/>
        <v>4.203593285621334</v>
      </c>
      <c r="G93" s="2"/>
      <c r="H93" s="2"/>
      <c r="I93" s="2"/>
    </row>
    <row r="94" spans="2:9" ht="12.75">
      <c r="B94" s="2">
        <f t="shared" si="13"/>
        <v>0.7700000000000005</v>
      </c>
      <c r="C94" s="2">
        <f t="shared" si="10"/>
        <v>277.20000000000016</v>
      </c>
      <c r="D94" s="2">
        <f t="shared" si="14"/>
        <v>-50</v>
      </c>
      <c r="E94" s="2">
        <f t="shared" si="11"/>
        <v>4139.999999999992</v>
      </c>
      <c r="F94" s="12">
        <f t="shared" si="12"/>
        <v>4.055788575146383</v>
      </c>
      <c r="G94" s="2"/>
      <c r="H94" s="2"/>
      <c r="I94" s="2"/>
    </row>
    <row r="95" spans="2:9" ht="12.75">
      <c r="B95" s="2">
        <f t="shared" si="13"/>
        <v>0.7800000000000005</v>
      </c>
      <c r="C95" s="2">
        <f t="shared" si="10"/>
        <v>280.8000000000002</v>
      </c>
      <c r="D95" s="2">
        <f t="shared" si="14"/>
        <v>-50</v>
      </c>
      <c r="E95" s="2">
        <f t="shared" si="11"/>
        <v>3959.999999999991</v>
      </c>
      <c r="F95" s="12">
        <f t="shared" si="12"/>
        <v>3.904493012361736</v>
      </c>
      <c r="G95" s="2"/>
      <c r="H95" s="2"/>
      <c r="I95" s="2"/>
    </row>
    <row r="96" spans="2:9" ht="12.75">
      <c r="B96" s="2">
        <f t="shared" si="13"/>
        <v>0.7900000000000005</v>
      </c>
      <c r="C96" s="2">
        <f t="shared" si="10"/>
        <v>284.40000000000015</v>
      </c>
      <c r="D96" s="2">
        <f t="shared" si="14"/>
        <v>-50</v>
      </c>
      <c r="E96" s="2">
        <f t="shared" si="11"/>
        <v>3779.9999999999927</v>
      </c>
      <c r="F96" s="12">
        <f t="shared" si="12"/>
        <v>3.749858373454776</v>
      </c>
      <c r="G96" s="2"/>
      <c r="H96" s="2"/>
      <c r="I96" s="2"/>
    </row>
    <row r="97" spans="2:9" ht="12.75">
      <c r="B97" s="2">
        <f t="shared" si="13"/>
        <v>0.8000000000000005</v>
      </c>
      <c r="C97" s="2">
        <f t="shared" si="10"/>
        <v>288.00000000000017</v>
      </c>
      <c r="D97" s="2">
        <f t="shared" si="14"/>
        <v>-50</v>
      </c>
      <c r="E97" s="2">
        <f t="shared" si="11"/>
        <v>3599.999999999992</v>
      </c>
      <c r="F97" s="12">
        <f t="shared" si="12"/>
        <v>3.592036434612875</v>
      </c>
      <c r="G97" s="2"/>
      <c r="H97" s="2"/>
      <c r="I97" s="2"/>
    </row>
    <row r="98" spans="2:9" ht="12.75">
      <c r="B98" s="2">
        <f t="shared" si="13"/>
        <v>0.8100000000000005</v>
      </c>
      <c r="C98" s="2">
        <f t="shared" si="10"/>
        <v>291.6000000000002</v>
      </c>
      <c r="D98" s="2">
        <f t="shared" si="14"/>
        <v>-50</v>
      </c>
      <c r="E98" s="2">
        <f t="shared" si="11"/>
        <v>3419.99999999999</v>
      </c>
      <c r="F98" s="12">
        <f t="shared" si="12"/>
        <v>3.4311789720234134</v>
      </c>
      <c r="G98" s="2"/>
      <c r="H98" s="2"/>
      <c r="I98" s="2"/>
    </row>
    <row r="99" spans="2:9" ht="12.75">
      <c r="B99" s="2">
        <f t="shared" si="13"/>
        <v>0.8200000000000005</v>
      </c>
      <c r="C99" s="2">
        <f t="shared" si="10"/>
        <v>295.20000000000016</v>
      </c>
      <c r="D99" s="2">
        <f t="shared" si="14"/>
        <v>-50</v>
      </c>
      <c r="E99" s="2">
        <f t="shared" si="11"/>
        <v>3239.999999999992</v>
      </c>
      <c r="F99" s="12">
        <f t="shared" si="12"/>
        <v>3.2674377618737727</v>
      </c>
      <c r="G99" s="2"/>
      <c r="H99" s="2"/>
      <c r="I99" s="2"/>
    </row>
    <row r="100" spans="2:9" ht="12.75">
      <c r="B100" s="2">
        <f t="shared" si="13"/>
        <v>0.8300000000000005</v>
      </c>
      <c r="C100" s="2">
        <f t="shared" si="10"/>
        <v>298.8000000000002</v>
      </c>
      <c r="D100" s="2">
        <f t="shared" si="14"/>
        <v>-50</v>
      </c>
      <c r="E100" s="2">
        <f t="shared" si="11"/>
        <v>3059.999999999991</v>
      </c>
      <c r="F100" s="12">
        <f t="shared" si="12"/>
        <v>3.100964580351325</v>
      </c>
      <c r="G100" s="2"/>
      <c r="H100" s="2"/>
      <c r="I100" s="2"/>
    </row>
    <row r="101" spans="2:9" ht="12.75">
      <c r="B101" s="2">
        <f t="shared" si="13"/>
        <v>0.8400000000000005</v>
      </c>
      <c r="C101" s="2">
        <f t="shared" si="10"/>
        <v>302.4000000000002</v>
      </c>
      <c r="D101" s="2">
        <f t="shared" si="14"/>
        <v>-50</v>
      </c>
      <c r="E101" s="2">
        <f t="shared" si="11"/>
        <v>2879.99999999999</v>
      </c>
      <c r="F101" s="12">
        <f t="shared" si="12"/>
        <v>2.9319112036434514</v>
      </c>
      <c r="G101" s="2"/>
      <c r="H101" s="2"/>
      <c r="I101" s="2"/>
    </row>
    <row r="102" spans="2:9" ht="12.75">
      <c r="B102" s="2">
        <f t="shared" si="13"/>
        <v>0.8500000000000005</v>
      </c>
      <c r="C102" s="2">
        <f t="shared" si="10"/>
        <v>306.00000000000017</v>
      </c>
      <c r="D102" s="2">
        <f t="shared" si="14"/>
        <v>-50</v>
      </c>
      <c r="E102" s="2">
        <f t="shared" si="11"/>
        <v>2699.999999999991</v>
      </c>
      <c r="F102" s="12">
        <f t="shared" si="12"/>
        <v>2.7604294079375324</v>
      </c>
      <c r="G102" s="2"/>
      <c r="H102" s="2"/>
      <c r="I102" s="2"/>
    </row>
    <row r="103" spans="2:9" ht="12.75">
      <c r="B103" s="2">
        <f t="shared" si="13"/>
        <v>0.8600000000000005</v>
      </c>
      <c r="C103" s="2">
        <f t="shared" si="10"/>
        <v>309.6000000000002</v>
      </c>
      <c r="D103" s="2">
        <f t="shared" si="14"/>
        <v>-50</v>
      </c>
      <c r="E103" s="2">
        <f t="shared" si="11"/>
        <v>2519.999999999991</v>
      </c>
      <c r="F103" s="12">
        <f t="shared" si="12"/>
        <v>2.5866709694209407</v>
      </c>
      <c r="G103" s="2"/>
      <c r="H103" s="2"/>
      <c r="I103" s="2"/>
    </row>
    <row r="104" spans="2:9" ht="12.75">
      <c r="B104" s="2">
        <f t="shared" si="13"/>
        <v>0.8700000000000006</v>
      </c>
      <c r="C104" s="2">
        <f t="shared" si="10"/>
        <v>313.2000000000002</v>
      </c>
      <c r="D104" s="2">
        <f t="shared" si="14"/>
        <v>-50</v>
      </c>
      <c r="E104" s="2">
        <f t="shared" si="11"/>
        <v>2339.99999999999</v>
      </c>
      <c r="F104" s="12">
        <f t="shared" si="12"/>
        <v>2.4107876642810564</v>
      </c>
      <c r="G104" s="2"/>
      <c r="H104" s="2"/>
      <c r="I104" s="2"/>
    </row>
    <row r="105" spans="2:9" ht="12.75">
      <c r="B105" s="2">
        <f t="shared" si="13"/>
        <v>0.8800000000000006</v>
      </c>
      <c r="C105" s="2">
        <f t="shared" si="10"/>
        <v>316.8000000000002</v>
      </c>
      <c r="D105" s="2">
        <f t="shared" si="14"/>
        <v>-50</v>
      </c>
      <c r="E105" s="2">
        <f t="shared" si="11"/>
        <v>2159.999999999991</v>
      </c>
      <c r="F105" s="12">
        <f t="shared" si="12"/>
        <v>2.232931268705261</v>
      </c>
      <c r="G105" s="2"/>
      <c r="H105" s="2"/>
      <c r="I105" s="2"/>
    </row>
    <row r="106" spans="2:9" ht="12.75">
      <c r="B106" s="2">
        <f t="shared" si="13"/>
        <v>0.8900000000000006</v>
      </c>
      <c r="C106" s="2">
        <f t="shared" si="10"/>
        <v>320.4000000000002</v>
      </c>
      <c r="D106" s="2">
        <f t="shared" si="14"/>
        <v>-50</v>
      </c>
      <c r="E106" s="2">
        <f t="shared" si="11"/>
        <v>1979.99999999999</v>
      </c>
      <c r="F106" s="12">
        <f t="shared" si="12"/>
        <v>2.053253558880926</v>
      </c>
      <c r="G106" s="2"/>
      <c r="H106" s="2"/>
      <c r="I106" s="2"/>
    </row>
    <row r="107" spans="2:9" ht="12.75">
      <c r="B107" s="2">
        <f t="shared" si="13"/>
        <v>0.9000000000000006</v>
      </c>
      <c r="C107" s="2">
        <f t="shared" si="10"/>
        <v>324.0000000000002</v>
      </c>
      <c r="D107" s="2">
        <f t="shared" si="14"/>
        <v>-50</v>
      </c>
      <c r="E107" s="2">
        <f t="shared" si="11"/>
        <v>1799.9999999999882</v>
      </c>
      <c r="F107" s="12">
        <f t="shared" si="12"/>
        <v>1.8719063109954341</v>
      </c>
      <c r="G107" s="2"/>
      <c r="H107" s="2"/>
      <c r="I107" s="2"/>
    </row>
    <row r="108" spans="2:9" ht="12.75">
      <c r="B108" s="2">
        <f t="shared" si="13"/>
        <v>0.9100000000000006</v>
      </c>
      <c r="C108" s="2">
        <f t="shared" si="10"/>
        <v>327.6000000000002</v>
      </c>
      <c r="D108" s="2">
        <f t="shared" si="14"/>
        <v>-50</v>
      </c>
      <c r="E108" s="2">
        <f t="shared" si="11"/>
        <v>1619.999999999991</v>
      </c>
      <c r="F108" s="12">
        <f t="shared" si="12"/>
        <v>1.6890413012361647</v>
      </c>
      <c r="G108" s="2"/>
      <c r="H108" s="2"/>
      <c r="I108" s="2"/>
    </row>
    <row r="109" spans="2:9" ht="12.75">
      <c r="B109" s="2">
        <f t="shared" si="13"/>
        <v>0.9200000000000006</v>
      </c>
      <c r="C109" s="2">
        <f t="shared" si="10"/>
        <v>331.2000000000002</v>
      </c>
      <c r="D109" s="2">
        <f t="shared" si="14"/>
        <v>-50</v>
      </c>
      <c r="E109" s="2">
        <f t="shared" si="11"/>
        <v>1439.99999999999</v>
      </c>
      <c r="F109" s="12">
        <f t="shared" si="12"/>
        <v>1.5048103057904898</v>
      </c>
      <c r="G109" s="2"/>
      <c r="H109" s="2"/>
      <c r="I109" s="2"/>
    </row>
    <row r="110" spans="2:9" ht="12.75">
      <c r="B110" s="2">
        <f t="shared" si="13"/>
        <v>0.9300000000000006</v>
      </c>
      <c r="C110" s="2">
        <f t="shared" si="10"/>
        <v>334.80000000000024</v>
      </c>
      <c r="D110" s="2">
        <f t="shared" si="14"/>
        <v>-50</v>
      </c>
      <c r="E110" s="2">
        <f t="shared" si="11"/>
        <v>1259.9999999999882</v>
      </c>
      <c r="F110" s="12">
        <f t="shared" si="12"/>
        <v>1.319365100845791</v>
      </c>
      <c r="G110" s="2"/>
      <c r="H110" s="2"/>
      <c r="I110" s="2"/>
    </row>
    <row r="111" spans="2:9" ht="12.75">
      <c r="B111" s="2">
        <f t="shared" si="13"/>
        <v>0.9400000000000006</v>
      </c>
      <c r="C111" s="2">
        <f t="shared" si="10"/>
        <v>338.4000000000002</v>
      </c>
      <c r="D111" s="2">
        <f t="shared" si="14"/>
        <v>-50</v>
      </c>
      <c r="E111" s="2">
        <f t="shared" si="11"/>
        <v>1079.99999999999</v>
      </c>
      <c r="F111" s="12">
        <f t="shared" si="12"/>
        <v>1.1328574625894492</v>
      </c>
      <c r="G111" s="2"/>
      <c r="H111" s="2"/>
      <c r="I111" s="2"/>
    </row>
    <row r="112" spans="2:9" ht="12.75">
      <c r="B112" s="2">
        <f t="shared" si="13"/>
        <v>0.9500000000000006</v>
      </c>
      <c r="C112" s="2">
        <f t="shared" si="10"/>
        <v>342.0000000000002</v>
      </c>
      <c r="D112" s="2">
        <f t="shared" si="14"/>
        <v>-50</v>
      </c>
      <c r="E112" s="2">
        <f t="shared" si="11"/>
        <v>899.9999999999882</v>
      </c>
      <c r="F112" s="12">
        <f t="shared" si="12"/>
        <v>0.9454391672088366</v>
      </c>
      <c r="G112" s="2"/>
      <c r="H112" s="2"/>
      <c r="I112" s="2"/>
    </row>
    <row r="113" spans="2:9" ht="12.75">
      <c r="B113" s="2">
        <f t="shared" si="13"/>
        <v>0.9600000000000006</v>
      </c>
      <c r="C113" s="2">
        <f>B113*$C$10</f>
        <v>345.60000000000025</v>
      </c>
      <c r="D113" s="2">
        <f t="shared" si="14"/>
        <v>-50</v>
      </c>
      <c r="E113" s="2">
        <f t="shared" si="11"/>
        <v>719.9999999999873</v>
      </c>
      <c r="F113" s="12">
        <f t="shared" si="12"/>
        <v>0.7572619908913337</v>
      </c>
      <c r="G113" s="2"/>
      <c r="H113" s="2"/>
      <c r="I113" s="2"/>
    </row>
    <row r="114" spans="2:9" ht="12.75">
      <c r="B114" s="2">
        <f t="shared" si="13"/>
        <v>0.9700000000000006</v>
      </c>
      <c r="C114" s="2">
        <f>B114*$C$10</f>
        <v>349.2000000000002</v>
      </c>
      <c r="D114" s="2">
        <f>IF(C114&lt;a,P*b/l,IF(C114=a,0,-P*a/l))</f>
        <v>-50</v>
      </c>
      <c r="E114" s="2">
        <f t="shared" si="11"/>
        <v>539.9999999999891</v>
      </c>
      <c r="F114" s="12">
        <f t="shared" si="12"/>
        <v>0.5684777098243218</v>
      </c>
      <c r="G114" s="2"/>
      <c r="H114" s="2"/>
      <c r="I114" s="2"/>
    </row>
    <row r="115" spans="2:9" ht="12.75">
      <c r="B115" s="2">
        <f t="shared" si="13"/>
        <v>0.9800000000000006</v>
      </c>
      <c r="C115" s="2">
        <f>B115*$C$10</f>
        <v>352.80000000000024</v>
      </c>
      <c r="D115" s="2">
        <f>IF(C115&lt;a,P*b/l,IF(C115=a,0,-P*a/l))</f>
        <v>-50</v>
      </c>
      <c r="E115" s="2">
        <f t="shared" si="11"/>
        <v>359.9999999999891</v>
      </c>
      <c r="F115" s="12">
        <f t="shared" si="12"/>
        <v>0.37923810019517284</v>
      </c>
      <c r="G115" s="2"/>
      <c r="H115" s="2"/>
      <c r="I115" s="2"/>
    </row>
    <row r="116" spans="2:9" ht="12.75">
      <c r="B116" s="2">
        <f t="shared" si="13"/>
        <v>0.9900000000000007</v>
      </c>
      <c r="C116" s="2">
        <f>B116*$C$10</f>
        <v>356.40000000000026</v>
      </c>
      <c r="D116" s="2">
        <f>IF(C116&lt;a,P*b/l,IF(C116=a,0,-P*a/l))</f>
        <v>-50</v>
      </c>
      <c r="E116" s="2">
        <f t="shared" si="11"/>
        <v>179.99999999998727</v>
      </c>
      <c r="F116" s="12">
        <f t="shared" si="12"/>
        <v>0.18969493819126795</v>
      </c>
      <c r="G116" s="2"/>
      <c r="H116" s="2"/>
      <c r="I116" s="2"/>
    </row>
    <row r="117" spans="2:9" ht="12.75">
      <c r="B117" s="2">
        <f t="shared" si="13"/>
        <v>1.0000000000000007</v>
      </c>
      <c r="C117" s="2">
        <f>B117*$C$10</f>
        <v>360.0000000000002</v>
      </c>
      <c r="D117" s="2">
        <f>IF(C117&lt;a,P*b/l,IF(C117=a,0,-P*a/l))</f>
        <v>-50</v>
      </c>
      <c r="E117" s="2">
        <f t="shared" si="11"/>
        <v>-1.0913936421275139E-11</v>
      </c>
      <c r="F117" s="12">
        <f t="shared" si="12"/>
        <v>-1.1982607489200908E-14</v>
      </c>
      <c r="G117" s="2"/>
      <c r="H117" s="2"/>
      <c r="I117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5:I117"/>
  <sheetViews>
    <sheetView workbookViewId="0" topLeftCell="A6">
      <selection activeCell="C9" sqref="C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6" width="9.140625" style="1" customWidth="1"/>
    <col min="7" max="8" width="9.140625" style="13" customWidth="1"/>
    <col min="9" max="16384" width="9.140625" style="1" customWidth="1"/>
  </cols>
  <sheetData>
    <row r="5" ht="12.75">
      <c r="B5" s="1" t="s">
        <v>714</v>
      </c>
    </row>
    <row r="9" spans="2:7" ht="12.75">
      <c r="B9" s="1" t="s">
        <v>715</v>
      </c>
      <c r="C9" s="1">
        <v>10</v>
      </c>
      <c r="D9" s="1" t="s">
        <v>716</v>
      </c>
      <c r="F9" s="1" t="s">
        <v>702</v>
      </c>
      <c r="G9" s="13">
        <f>5*w*l^4/(384*E*I)</f>
        <v>142.29017566688353</v>
      </c>
    </row>
    <row r="10" spans="2:7" ht="12.75">
      <c r="B10" s="1" t="s">
        <v>703</v>
      </c>
      <c r="C10" s="1">
        <f>30*12</f>
        <v>360</v>
      </c>
      <c r="D10" s="1" t="s">
        <v>704</v>
      </c>
      <c r="F10" s="1" t="s">
        <v>705</v>
      </c>
      <c r="G10" s="13">
        <f>w*l^2/8</f>
        <v>162000</v>
      </c>
    </row>
    <row r="13" spans="2:4" ht="12.75">
      <c r="B13" s="1" t="s">
        <v>0</v>
      </c>
      <c r="C13" s="1">
        <v>29000</v>
      </c>
      <c r="D13" s="1" t="s">
        <v>708</v>
      </c>
    </row>
    <row r="14" spans="2:9" ht="12.75">
      <c r="B14" s="1" t="s">
        <v>709</v>
      </c>
      <c r="C14" s="1">
        <v>530</v>
      </c>
      <c r="D14" s="1" t="s">
        <v>710</v>
      </c>
      <c r="H14" s="13">
        <f>MAX(H17:H117)</f>
        <v>0</v>
      </c>
      <c r="I14" s="13">
        <f>MAX(I17:I117)</f>
        <v>0</v>
      </c>
    </row>
    <row r="16" spans="3:9" ht="12.75">
      <c r="C16" s="1" t="s">
        <v>711</v>
      </c>
      <c r="G16" s="13" t="s">
        <v>712</v>
      </c>
      <c r="H16" s="13" t="s">
        <v>713</v>
      </c>
      <c r="I16" s="1" t="s">
        <v>10</v>
      </c>
    </row>
    <row r="17" spans="2:9" ht="12.75">
      <c r="B17" s="1">
        <v>0</v>
      </c>
      <c r="C17" s="1">
        <f aca="true" t="shared" si="0" ref="C17:C48">B17*$C$10</f>
        <v>0</v>
      </c>
      <c r="F17" s="11"/>
      <c r="G17" s="14" t="s">
        <v>720</v>
      </c>
      <c r="H17" s="14" t="s">
        <v>721</v>
      </c>
      <c r="I17" s="12" t="s">
        <v>722</v>
      </c>
    </row>
    <row r="18" spans="2:9" ht="12.75">
      <c r="B18" s="2">
        <f aca="true" t="shared" si="1" ref="B18:B49">B17+0.01</f>
        <v>0.01</v>
      </c>
      <c r="C18" s="2">
        <f t="shared" si="0"/>
        <v>3.6</v>
      </c>
      <c r="D18" s="2"/>
      <c r="E18" s="2"/>
      <c r="F18" s="12"/>
      <c r="I18" s="2"/>
    </row>
    <row r="19" spans="2:9" ht="12.75">
      <c r="B19" s="2">
        <f t="shared" si="1"/>
        <v>0.02</v>
      </c>
      <c r="C19" s="2">
        <f t="shared" si="0"/>
        <v>7.2</v>
      </c>
      <c r="D19" s="2"/>
      <c r="E19" s="2"/>
      <c r="F19" s="12"/>
      <c r="I19" s="2"/>
    </row>
    <row r="20" spans="2:9" ht="12.75">
      <c r="B20" s="2">
        <f t="shared" si="1"/>
        <v>0.03</v>
      </c>
      <c r="C20" s="2">
        <f t="shared" si="0"/>
        <v>10.799999999999999</v>
      </c>
      <c r="D20" s="2"/>
      <c r="E20" s="2"/>
      <c r="F20" s="12"/>
      <c r="I20" s="2"/>
    </row>
    <row r="21" spans="2:9" ht="12.75">
      <c r="B21" s="2">
        <f t="shared" si="1"/>
        <v>0.04</v>
      </c>
      <c r="C21" s="2">
        <f t="shared" si="0"/>
        <v>14.4</v>
      </c>
      <c r="D21" s="2"/>
      <c r="E21" s="2"/>
      <c r="F21" s="12"/>
      <c r="I21" s="2"/>
    </row>
    <row r="22" spans="2:9" ht="12.75">
      <c r="B22" s="2">
        <f t="shared" si="1"/>
        <v>0.05</v>
      </c>
      <c r="C22" s="2">
        <f t="shared" si="0"/>
        <v>18</v>
      </c>
      <c r="D22" s="2"/>
      <c r="E22" s="2"/>
      <c r="F22" s="12"/>
      <c r="I22" s="2"/>
    </row>
    <row r="23" spans="2:9" ht="12.75">
      <c r="B23" s="2">
        <f t="shared" si="1"/>
        <v>0.060000000000000005</v>
      </c>
      <c r="C23" s="2">
        <f t="shared" si="0"/>
        <v>21.6</v>
      </c>
      <c r="D23" s="2"/>
      <c r="E23" s="2"/>
      <c r="F23" s="12"/>
      <c r="I23" s="2"/>
    </row>
    <row r="24" spans="2:9" ht="12.75">
      <c r="B24" s="2">
        <f t="shared" si="1"/>
        <v>0.07</v>
      </c>
      <c r="C24" s="2">
        <f t="shared" si="0"/>
        <v>25.200000000000003</v>
      </c>
      <c r="D24" s="2"/>
      <c r="E24" s="2"/>
      <c r="F24" s="12"/>
      <c r="I24" s="2"/>
    </row>
    <row r="25" spans="2:9" ht="12.75">
      <c r="B25" s="2">
        <f t="shared" si="1"/>
        <v>0.08</v>
      </c>
      <c r="C25" s="2">
        <f t="shared" si="0"/>
        <v>28.8</v>
      </c>
      <c r="D25" s="2"/>
      <c r="E25" s="2"/>
      <c r="F25" s="12"/>
      <c r="I25" s="2"/>
    </row>
    <row r="26" spans="2:9" ht="12.75">
      <c r="B26" s="2">
        <f t="shared" si="1"/>
        <v>0.09</v>
      </c>
      <c r="C26" s="2">
        <f t="shared" si="0"/>
        <v>32.4</v>
      </c>
      <c r="D26" s="2"/>
      <c r="E26" s="2"/>
      <c r="F26" s="12"/>
      <c r="I26" s="2"/>
    </row>
    <row r="27" spans="2:9" ht="12.75">
      <c r="B27" s="2">
        <f t="shared" si="1"/>
        <v>0.09999999999999999</v>
      </c>
      <c r="C27" s="2">
        <f t="shared" si="0"/>
        <v>36</v>
      </c>
      <c r="D27" s="2"/>
      <c r="E27" s="2"/>
      <c r="F27" s="12"/>
      <c r="I27" s="2"/>
    </row>
    <row r="28" spans="2:9" ht="12.75">
      <c r="B28" s="2">
        <f t="shared" si="1"/>
        <v>0.10999999999999999</v>
      </c>
      <c r="C28" s="2">
        <f t="shared" si="0"/>
        <v>39.599999999999994</v>
      </c>
      <c r="D28" s="2"/>
      <c r="E28" s="2"/>
      <c r="F28" s="12"/>
      <c r="I28" s="2"/>
    </row>
    <row r="29" spans="2:9" ht="12.75">
      <c r="B29" s="2">
        <f t="shared" si="1"/>
        <v>0.11999999999999998</v>
      </c>
      <c r="C29" s="2">
        <f t="shared" si="0"/>
        <v>43.199999999999996</v>
      </c>
      <c r="D29" s="2"/>
      <c r="E29" s="2"/>
      <c r="F29" s="12"/>
      <c r="I29" s="2"/>
    </row>
    <row r="30" spans="2:9" ht="12.75">
      <c r="B30" s="2">
        <f t="shared" si="1"/>
        <v>0.12999999999999998</v>
      </c>
      <c r="C30" s="2">
        <f t="shared" si="0"/>
        <v>46.79999999999999</v>
      </c>
      <c r="D30" s="2"/>
      <c r="E30" s="2"/>
      <c r="F30" s="12"/>
      <c r="I30" s="2"/>
    </row>
    <row r="31" spans="2:9" ht="12.75">
      <c r="B31" s="2">
        <f t="shared" si="1"/>
        <v>0.13999999999999999</v>
      </c>
      <c r="C31" s="2">
        <f t="shared" si="0"/>
        <v>50.39999999999999</v>
      </c>
      <c r="D31" s="2"/>
      <c r="E31" s="2"/>
      <c r="F31" s="12"/>
      <c r="I31" s="2"/>
    </row>
    <row r="32" spans="2:9" ht="12.75">
      <c r="B32" s="2">
        <f t="shared" si="1"/>
        <v>0.15</v>
      </c>
      <c r="C32" s="2">
        <f t="shared" si="0"/>
        <v>54</v>
      </c>
      <c r="D32" s="2"/>
      <c r="E32" s="2"/>
      <c r="F32" s="12"/>
      <c r="I32" s="2"/>
    </row>
    <row r="33" spans="2:9" ht="12.75">
      <c r="B33" s="2">
        <f t="shared" si="1"/>
        <v>0.16</v>
      </c>
      <c r="C33" s="2">
        <f t="shared" si="0"/>
        <v>57.6</v>
      </c>
      <c r="D33" s="2"/>
      <c r="E33" s="2"/>
      <c r="F33" s="12"/>
      <c r="I33" s="2"/>
    </row>
    <row r="34" spans="2:9" ht="12.75">
      <c r="B34" s="2">
        <f t="shared" si="1"/>
        <v>0.17</v>
      </c>
      <c r="C34" s="2">
        <f t="shared" si="0"/>
        <v>61.2</v>
      </c>
      <c r="D34" s="2"/>
      <c r="E34" s="2"/>
      <c r="F34" s="12"/>
      <c r="I34" s="2"/>
    </row>
    <row r="35" spans="2:9" ht="12.75">
      <c r="B35" s="2">
        <f t="shared" si="1"/>
        <v>0.18000000000000002</v>
      </c>
      <c r="C35" s="2">
        <f t="shared" si="0"/>
        <v>64.80000000000001</v>
      </c>
      <c r="D35" s="2"/>
      <c r="E35" s="2"/>
      <c r="F35" s="12"/>
      <c r="I35" s="2"/>
    </row>
    <row r="36" spans="2:9" ht="12.75">
      <c r="B36" s="2">
        <f t="shared" si="1"/>
        <v>0.19000000000000003</v>
      </c>
      <c r="C36" s="2">
        <f t="shared" si="0"/>
        <v>68.4</v>
      </c>
      <c r="D36" s="2"/>
      <c r="E36" s="2"/>
      <c r="F36" s="12"/>
      <c r="I36" s="2"/>
    </row>
    <row r="37" spans="2:9" ht="12.75">
      <c r="B37" s="2">
        <f t="shared" si="1"/>
        <v>0.20000000000000004</v>
      </c>
      <c r="C37" s="2">
        <f t="shared" si="0"/>
        <v>72.00000000000001</v>
      </c>
      <c r="D37" s="2"/>
      <c r="E37" s="2"/>
      <c r="F37" s="12"/>
      <c r="I37" s="2"/>
    </row>
    <row r="38" spans="2:9" ht="12.75">
      <c r="B38" s="2">
        <f t="shared" si="1"/>
        <v>0.21000000000000005</v>
      </c>
      <c r="C38" s="2">
        <f t="shared" si="0"/>
        <v>75.60000000000002</v>
      </c>
      <c r="D38" s="2"/>
      <c r="E38" s="2"/>
      <c r="F38" s="12"/>
      <c r="I38" s="2"/>
    </row>
    <row r="39" spans="2:9" ht="12.75">
      <c r="B39" s="2">
        <f t="shared" si="1"/>
        <v>0.22000000000000006</v>
      </c>
      <c r="C39" s="2">
        <f t="shared" si="0"/>
        <v>79.20000000000002</v>
      </c>
      <c r="D39" s="2"/>
      <c r="E39" s="2"/>
      <c r="F39" s="12"/>
      <c r="I39" s="2"/>
    </row>
    <row r="40" spans="2:9" ht="12.75">
      <c r="B40" s="2">
        <f t="shared" si="1"/>
        <v>0.23000000000000007</v>
      </c>
      <c r="C40" s="2">
        <f t="shared" si="0"/>
        <v>82.80000000000003</v>
      </c>
      <c r="D40" s="2"/>
      <c r="E40" s="2"/>
      <c r="F40" s="12"/>
      <c r="I40" s="2"/>
    </row>
    <row r="41" spans="2:9" ht="12.75">
      <c r="B41" s="2">
        <f t="shared" si="1"/>
        <v>0.24000000000000007</v>
      </c>
      <c r="C41" s="2">
        <f t="shared" si="0"/>
        <v>86.40000000000002</v>
      </c>
      <c r="D41" s="2"/>
      <c r="E41" s="2"/>
      <c r="F41" s="12"/>
      <c r="I41" s="2"/>
    </row>
    <row r="42" spans="2:9" ht="12.75">
      <c r="B42" s="2">
        <f t="shared" si="1"/>
        <v>0.25000000000000006</v>
      </c>
      <c r="C42" s="2">
        <f t="shared" si="0"/>
        <v>90.00000000000001</v>
      </c>
      <c r="D42" s="2"/>
      <c r="E42" s="2"/>
      <c r="F42" s="12"/>
      <c r="I42" s="2"/>
    </row>
    <row r="43" spans="2:9" ht="12.75">
      <c r="B43" s="2">
        <f t="shared" si="1"/>
        <v>0.26000000000000006</v>
      </c>
      <c r="C43" s="2">
        <f t="shared" si="0"/>
        <v>93.60000000000002</v>
      </c>
      <c r="D43" s="2"/>
      <c r="E43" s="2"/>
      <c r="F43" s="12"/>
      <c r="I43" s="2"/>
    </row>
    <row r="44" spans="2:9" ht="12.75">
      <c r="B44" s="2">
        <f t="shared" si="1"/>
        <v>0.2700000000000001</v>
      </c>
      <c r="C44" s="2">
        <f t="shared" si="0"/>
        <v>97.20000000000003</v>
      </c>
      <c r="D44" s="2"/>
      <c r="E44" s="2"/>
      <c r="F44" s="12"/>
      <c r="I44" s="2"/>
    </row>
    <row r="45" spans="2:9" ht="12.75">
      <c r="B45" s="2">
        <f t="shared" si="1"/>
        <v>0.2800000000000001</v>
      </c>
      <c r="C45" s="2">
        <f t="shared" si="0"/>
        <v>100.80000000000003</v>
      </c>
      <c r="D45" s="2"/>
      <c r="E45" s="2"/>
      <c r="F45" s="12"/>
      <c r="I45" s="2"/>
    </row>
    <row r="46" spans="2:9" ht="12.75">
      <c r="B46" s="2">
        <f t="shared" si="1"/>
        <v>0.2900000000000001</v>
      </c>
      <c r="C46" s="2">
        <f t="shared" si="0"/>
        <v>104.40000000000003</v>
      </c>
      <c r="D46" s="2"/>
      <c r="E46" s="2"/>
      <c r="F46" s="12"/>
      <c r="I46" s="2"/>
    </row>
    <row r="47" spans="2:9" ht="12.75">
      <c r="B47" s="2">
        <f t="shared" si="1"/>
        <v>0.3000000000000001</v>
      </c>
      <c r="C47" s="2">
        <f t="shared" si="0"/>
        <v>108.00000000000004</v>
      </c>
      <c r="D47" s="2"/>
      <c r="E47" s="2"/>
      <c r="F47" s="12"/>
      <c r="I47" s="2"/>
    </row>
    <row r="48" spans="2:9" ht="12.75">
      <c r="B48" s="2">
        <f t="shared" si="1"/>
        <v>0.3100000000000001</v>
      </c>
      <c r="C48" s="2">
        <f t="shared" si="0"/>
        <v>111.60000000000004</v>
      </c>
      <c r="D48" s="2"/>
      <c r="E48" s="2"/>
      <c r="F48" s="12"/>
      <c r="I48" s="2"/>
    </row>
    <row r="49" spans="2:9" ht="12.75">
      <c r="B49" s="2">
        <f t="shared" si="1"/>
        <v>0.3200000000000001</v>
      </c>
      <c r="C49" s="2">
        <f aca="true" t="shared" si="2" ref="C49:C80">B49*$C$10</f>
        <v>115.20000000000005</v>
      </c>
      <c r="D49" s="2"/>
      <c r="E49" s="2"/>
      <c r="F49" s="12"/>
      <c r="I49" s="2"/>
    </row>
    <row r="50" spans="2:9" ht="12.75">
      <c r="B50" s="2">
        <f aca="true" t="shared" si="3" ref="B50:B81">B49+0.01</f>
        <v>0.3300000000000001</v>
      </c>
      <c r="C50" s="2">
        <f t="shared" si="2"/>
        <v>118.80000000000004</v>
      </c>
      <c r="D50" s="2"/>
      <c r="E50" s="2"/>
      <c r="F50" s="12"/>
      <c r="I50" s="2"/>
    </row>
    <row r="51" spans="2:9" ht="12.75">
      <c r="B51" s="2">
        <f t="shared" si="3"/>
        <v>0.34000000000000014</v>
      </c>
      <c r="C51" s="2">
        <f t="shared" si="2"/>
        <v>122.40000000000005</v>
      </c>
      <c r="D51" s="2"/>
      <c r="E51" s="2"/>
      <c r="F51" s="12"/>
      <c r="I51" s="2"/>
    </row>
    <row r="52" spans="2:9" ht="12.75">
      <c r="B52" s="2">
        <f t="shared" si="3"/>
        <v>0.35000000000000014</v>
      </c>
      <c r="C52" s="2">
        <f t="shared" si="2"/>
        <v>126.00000000000006</v>
      </c>
      <c r="D52" s="2"/>
      <c r="E52" s="2"/>
      <c r="F52" s="12"/>
      <c r="I52" s="2"/>
    </row>
    <row r="53" spans="2:9" ht="12.75">
      <c r="B53" s="2">
        <f t="shared" si="3"/>
        <v>0.36000000000000015</v>
      </c>
      <c r="C53" s="2">
        <f t="shared" si="2"/>
        <v>129.60000000000005</v>
      </c>
      <c r="D53" s="2"/>
      <c r="E53" s="2"/>
      <c r="F53" s="12"/>
      <c r="I53" s="2"/>
    </row>
    <row r="54" spans="2:9" ht="12.75">
      <c r="B54" s="2">
        <f t="shared" si="3"/>
        <v>0.37000000000000016</v>
      </c>
      <c r="C54" s="2">
        <f t="shared" si="2"/>
        <v>133.20000000000005</v>
      </c>
      <c r="D54" s="2"/>
      <c r="E54" s="2"/>
      <c r="F54" s="12"/>
      <c r="I54" s="2"/>
    </row>
    <row r="55" spans="2:9" ht="12.75">
      <c r="B55" s="2">
        <f t="shared" si="3"/>
        <v>0.38000000000000017</v>
      </c>
      <c r="C55" s="2">
        <f t="shared" si="2"/>
        <v>136.80000000000007</v>
      </c>
      <c r="D55" s="2"/>
      <c r="E55" s="2"/>
      <c r="F55" s="12"/>
      <c r="I55" s="2"/>
    </row>
    <row r="56" spans="2:9" ht="12.75">
      <c r="B56" s="2">
        <f t="shared" si="3"/>
        <v>0.3900000000000002</v>
      </c>
      <c r="C56" s="2">
        <f t="shared" si="2"/>
        <v>140.40000000000006</v>
      </c>
      <c r="D56" s="2"/>
      <c r="E56" s="2"/>
      <c r="F56" s="12"/>
      <c r="I56" s="2"/>
    </row>
    <row r="57" spans="2:9" ht="12.75">
      <c r="B57" s="2">
        <f t="shared" si="3"/>
        <v>0.4000000000000002</v>
      </c>
      <c r="C57" s="2">
        <f t="shared" si="2"/>
        <v>144.00000000000006</v>
      </c>
      <c r="D57" s="2"/>
      <c r="E57" s="2"/>
      <c r="F57" s="12"/>
      <c r="I57" s="2"/>
    </row>
    <row r="58" spans="2:9" ht="12.75">
      <c r="B58" s="2">
        <f t="shared" si="3"/>
        <v>0.4100000000000002</v>
      </c>
      <c r="C58" s="2">
        <f t="shared" si="2"/>
        <v>147.60000000000008</v>
      </c>
      <c r="D58" s="2"/>
      <c r="E58" s="2"/>
      <c r="F58" s="12"/>
      <c r="I58" s="2"/>
    </row>
    <row r="59" spans="2:9" ht="12.75">
      <c r="B59" s="2">
        <f t="shared" si="3"/>
        <v>0.4200000000000002</v>
      </c>
      <c r="C59" s="2">
        <f t="shared" si="2"/>
        <v>151.20000000000007</v>
      </c>
      <c r="D59" s="2"/>
      <c r="E59" s="2"/>
      <c r="F59" s="12"/>
      <c r="I59" s="2"/>
    </row>
    <row r="60" spans="2:9" ht="12.75">
      <c r="B60" s="2">
        <f t="shared" si="3"/>
        <v>0.4300000000000002</v>
      </c>
      <c r="C60" s="2">
        <f t="shared" si="2"/>
        <v>154.80000000000007</v>
      </c>
      <c r="D60" s="2"/>
      <c r="E60" s="2"/>
      <c r="F60" s="12"/>
      <c r="I60" s="2"/>
    </row>
    <row r="61" spans="2:9" ht="12.75">
      <c r="B61" s="2">
        <f t="shared" si="3"/>
        <v>0.4400000000000002</v>
      </c>
      <c r="C61" s="2">
        <f t="shared" si="2"/>
        <v>158.4000000000001</v>
      </c>
      <c r="D61" s="2"/>
      <c r="E61" s="2"/>
      <c r="F61" s="12"/>
      <c r="I61" s="2"/>
    </row>
    <row r="62" spans="2:9" ht="12.75">
      <c r="B62" s="2">
        <f t="shared" si="3"/>
        <v>0.45000000000000023</v>
      </c>
      <c r="C62" s="2">
        <f t="shared" si="2"/>
        <v>162.00000000000009</v>
      </c>
      <c r="D62" s="2"/>
      <c r="E62" s="2"/>
      <c r="F62" s="12"/>
      <c r="I62" s="2"/>
    </row>
    <row r="63" spans="2:9" ht="12.75">
      <c r="B63" s="2">
        <f t="shared" si="3"/>
        <v>0.46000000000000024</v>
      </c>
      <c r="C63" s="2">
        <f t="shared" si="2"/>
        <v>165.60000000000008</v>
      </c>
      <c r="D63" s="2"/>
      <c r="E63" s="2"/>
      <c r="F63" s="12"/>
      <c r="I63" s="2"/>
    </row>
    <row r="64" spans="2:9" ht="12.75">
      <c r="B64" s="2">
        <f t="shared" si="3"/>
        <v>0.47000000000000025</v>
      </c>
      <c r="C64" s="2">
        <f t="shared" si="2"/>
        <v>169.2000000000001</v>
      </c>
      <c r="D64" s="2"/>
      <c r="E64" s="2"/>
      <c r="F64" s="12"/>
      <c r="I64" s="2"/>
    </row>
    <row r="65" spans="2:9" ht="12.75">
      <c r="B65" s="2">
        <f t="shared" si="3"/>
        <v>0.48000000000000026</v>
      </c>
      <c r="C65" s="2">
        <f t="shared" si="2"/>
        <v>172.8000000000001</v>
      </c>
      <c r="D65" s="2"/>
      <c r="E65" s="2"/>
      <c r="F65" s="12"/>
      <c r="I65" s="2"/>
    </row>
    <row r="66" spans="2:9" ht="12.75">
      <c r="B66" s="2">
        <f t="shared" si="3"/>
        <v>0.49000000000000027</v>
      </c>
      <c r="C66" s="2">
        <f t="shared" si="2"/>
        <v>176.4000000000001</v>
      </c>
      <c r="D66" s="2"/>
      <c r="E66" s="2"/>
      <c r="F66" s="12"/>
      <c r="I66" s="2"/>
    </row>
    <row r="67" spans="2:9" ht="12.75">
      <c r="B67" s="2">
        <f t="shared" si="3"/>
        <v>0.5000000000000002</v>
      </c>
      <c r="C67" s="2">
        <f t="shared" si="2"/>
        <v>180.00000000000009</v>
      </c>
      <c r="D67" s="2"/>
      <c r="E67" s="2"/>
      <c r="F67" s="12"/>
      <c r="I67" s="2"/>
    </row>
    <row r="68" spans="2:9" ht="12.75">
      <c r="B68" s="2">
        <f t="shared" si="3"/>
        <v>0.5100000000000002</v>
      </c>
      <c r="C68" s="2">
        <f t="shared" si="2"/>
        <v>183.60000000000008</v>
      </c>
      <c r="D68" s="2"/>
      <c r="E68" s="2"/>
      <c r="F68" s="12"/>
      <c r="I68" s="2"/>
    </row>
    <row r="69" spans="2:9" ht="12.75">
      <c r="B69" s="2">
        <f t="shared" si="3"/>
        <v>0.5200000000000002</v>
      </c>
      <c r="C69" s="2">
        <f t="shared" si="2"/>
        <v>187.20000000000007</v>
      </c>
      <c r="D69" s="2"/>
      <c r="E69" s="2"/>
      <c r="F69" s="12"/>
      <c r="I69" s="2"/>
    </row>
    <row r="70" spans="2:9" ht="12.75">
      <c r="B70" s="2">
        <f t="shared" si="3"/>
        <v>0.5300000000000002</v>
      </c>
      <c r="C70" s="2">
        <f t="shared" si="2"/>
        <v>190.8000000000001</v>
      </c>
      <c r="D70" s="2"/>
      <c r="E70" s="2"/>
      <c r="F70" s="12"/>
      <c r="I70" s="2"/>
    </row>
    <row r="71" spans="2:9" ht="12.75">
      <c r="B71" s="2">
        <f t="shared" si="3"/>
        <v>0.5400000000000003</v>
      </c>
      <c r="C71" s="2">
        <f t="shared" si="2"/>
        <v>194.4000000000001</v>
      </c>
      <c r="D71" s="2"/>
      <c r="E71" s="2"/>
      <c r="F71" s="12"/>
      <c r="I71" s="2"/>
    </row>
    <row r="72" spans="2:9" ht="12.75">
      <c r="B72" s="2">
        <f t="shared" si="3"/>
        <v>0.5500000000000003</v>
      </c>
      <c r="C72" s="2">
        <f t="shared" si="2"/>
        <v>198.00000000000009</v>
      </c>
      <c r="D72" s="2"/>
      <c r="E72" s="2"/>
      <c r="F72" s="12"/>
      <c r="I72" s="2"/>
    </row>
    <row r="73" spans="2:9" ht="12.75">
      <c r="B73" s="2">
        <f t="shared" si="3"/>
        <v>0.5600000000000003</v>
      </c>
      <c r="C73" s="2">
        <f t="shared" si="2"/>
        <v>201.6000000000001</v>
      </c>
      <c r="D73" s="2"/>
      <c r="E73" s="2"/>
      <c r="F73" s="12"/>
      <c r="I73" s="2"/>
    </row>
    <row r="74" spans="2:9" ht="12.75">
      <c r="B74" s="2">
        <f t="shared" si="3"/>
        <v>0.5700000000000003</v>
      </c>
      <c r="C74" s="2">
        <f t="shared" si="2"/>
        <v>205.2000000000001</v>
      </c>
      <c r="D74" s="2"/>
      <c r="E74" s="2"/>
      <c r="F74" s="12"/>
      <c r="I74" s="2"/>
    </row>
    <row r="75" spans="2:9" ht="12.75">
      <c r="B75" s="2">
        <f t="shared" si="3"/>
        <v>0.5800000000000003</v>
      </c>
      <c r="C75" s="2">
        <f t="shared" si="2"/>
        <v>208.8000000000001</v>
      </c>
      <c r="D75" s="2"/>
      <c r="E75" s="2"/>
      <c r="F75" s="12"/>
      <c r="I75" s="2"/>
    </row>
    <row r="76" spans="2:9" ht="12.75">
      <c r="B76" s="2">
        <f t="shared" si="3"/>
        <v>0.5900000000000003</v>
      </c>
      <c r="C76" s="2">
        <f t="shared" si="2"/>
        <v>212.40000000000012</v>
      </c>
      <c r="D76" s="2"/>
      <c r="E76" s="2"/>
      <c r="F76" s="12"/>
      <c r="I76" s="2"/>
    </row>
    <row r="77" spans="2:9" ht="12.75">
      <c r="B77" s="2">
        <f t="shared" si="3"/>
        <v>0.6000000000000003</v>
      </c>
      <c r="C77" s="2">
        <f t="shared" si="2"/>
        <v>216.0000000000001</v>
      </c>
      <c r="D77" s="2"/>
      <c r="E77" s="2"/>
      <c r="F77" s="12"/>
      <c r="I77" s="2"/>
    </row>
    <row r="78" spans="2:9" ht="12.75">
      <c r="B78" s="2">
        <f t="shared" si="3"/>
        <v>0.6100000000000003</v>
      </c>
      <c r="C78" s="2">
        <f t="shared" si="2"/>
        <v>219.6000000000001</v>
      </c>
      <c r="D78" s="2"/>
      <c r="E78" s="2"/>
      <c r="F78" s="12"/>
      <c r="I78" s="2"/>
    </row>
    <row r="79" spans="2:9" ht="12.75">
      <c r="B79" s="2">
        <f t="shared" si="3"/>
        <v>0.6200000000000003</v>
      </c>
      <c r="C79" s="2">
        <f t="shared" si="2"/>
        <v>223.20000000000013</v>
      </c>
      <c r="D79" s="2"/>
      <c r="E79" s="2"/>
      <c r="F79" s="12"/>
      <c r="I79" s="2"/>
    </row>
    <row r="80" spans="2:9" ht="12.75">
      <c r="B80" s="2">
        <f t="shared" si="3"/>
        <v>0.6300000000000003</v>
      </c>
      <c r="C80" s="2">
        <f t="shared" si="2"/>
        <v>226.80000000000013</v>
      </c>
      <c r="D80" s="2"/>
      <c r="E80" s="2"/>
      <c r="F80" s="12"/>
      <c r="I80" s="2"/>
    </row>
    <row r="81" spans="2:9" ht="12.75">
      <c r="B81" s="2">
        <f t="shared" si="3"/>
        <v>0.6400000000000003</v>
      </c>
      <c r="C81" s="2">
        <f aca="true" t="shared" si="4" ref="C81:C112">B81*$C$10</f>
        <v>230.40000000000012</v>
      </c>
      <c r="D81" s="2"/>
      <c r="E81" s="2"/>
      <c r="F81" s="12"/>
      <c r="I81" s="2"/>
    </row>
    <row r="82" spans="2:9" ht="12.75">
      <c r="B82" s="2">
        <f aca="true" t="shared" si="5" ref="B82:B117">B81+0.01</f>
        <v>0.6500000000000004</v>
      </c>
      <c r="C82" s="2">
        <f t="shared" si="4"/>
        <v>234.0000000000001</v>
      </c>
      <c r="D82" s="2"/>
      <c r="E82" s="2"/>
      <c r="F82" s="12"/>
      <c r="I82" s="2"/>
    </row>
    <row r="83" spans="2:9" ht="12.75">
      <c r="B83" s="2">
        <f t="shared" si="5"/>
        <v>0.6600000000000004</v>
      </c>
      <c r="C83" s="2">
        <f t="shared" si="4"/>
        <v>237.60000000000014</v>
      </c>
      <c r="D83" s="2"/>
      <c r="E83" s="2"/>
      <c r="F83" s="12"/>
      <c r="I83" s="2"/>
    </row>
    <row r="84" spans="2:9" ht="12.75">
      <c r="B84" s="2">
        <f t="shared" si="5"/>
        <v>0.6700000000000004</v>
      </c>
      <c r="C84" s="2">
        <f t="shared" si="4"/>
        <v>241.20000000000013</v>
      </c>
      <c r="D84" s="2"/>
      <c r="E84" s="2"/>
      <c r="F84" s="12"/>
      <c r="I84" s="2"/>
    </row>
    <row r="85" spans="2:9" ht="12.75">
      <c r="B85" s="2">
        <f t="shared" si="5"/>
        <v>0.6800000000000004</v>
      </c>
      <c r="C85" s="2">
        <f t="shared" si="4"/>
        <v>244.80000000000013</v>
      </c>
      <c r="D85" s="2"/>
      <c r="E85" s="2"/>
      <c r="F85" s="12"/>
      <c r="I85" s="2"/>
    </row>
    <row r="86" spans="2:9" ht="12.75">
      <c r="B86" s="2">
        <f t="shared" si="5"/>
        <v>0.6900000000000004</v>
      </c>
      <c r="C86" s="2">
        <f t="shared" si="4"/>
        <v>248.40000000000015</v>
      </c>
      <c r="D86" s="2"/>
      <c r="E86" s="2"/>
      <c r="F86" s="12"/>
      <c r="I86" s="2"/>
    </row>
    <row r="87" spans="2:9" ht="12.75">
      <c r="B87" s="2">
        <f t="shared" si="5"/>
        <v>0.7000000000000004</v>
      </c>
      <c r="C87" s="2">
        <f t="shared" si="4"/>
        <v>252.00000000000014</v>
      </c>
      <c r="D87" s="2"/>
      <c r="E87" s="2"/>
      <c r="F87" s="12"/>
      <c r="I87" s="2"/>
    </row>
    <row r="88" spans="2:9" ht="12.75">
      <c r="B88" s="2">
        <f t="shared" si="5"/>
        <v>0.7100000000000004</v>
      </c>
      <c r="C88" s="2">
        <f t="shared" si="4"/>
        <v>255.60000000000014</v>
      </c>
      <c r="D88" s="2"/>
      <c r="E88" s="2"/>
      <c r="F88" s="12"/>
      <c r="I88" s="2"/>
    </row>
    <row r="89" spans="2:9" ht="12.75">
      <c r="B89" s="2">
        <f t="shared" si="5"/>
        <v>0.7200000000000004</v>
      </c>
      <c r="C89" s="2">
        <f t="shared" si="4"/>
        <v>259.20000000000016</v>
      </c>
      <c r="D89" s="2"/>
      <c r="E89" s="2"/>
      <c r="F89" s="12"/>
      <c r="I89" s="2"/>
    </row>
    <row r="90" spans="2:9" ht="12.75">
      <c r="B90" s="2">
        <f t="shared" si="5"/>
        <v>0.7300000000000004</v>
      </c>
      <c r="C90" s="2">
        <f t="shared" si="4"/>
        <v>262.8000000000002</v>
      </c>
      <c r="D90" s="2"/>
      <c r="E90" s="2"/>
      <c r="F90" s="12"/>
      <c r="I90" s="2"/>
    </row>
    <row r="91" spans="2:9" ht="12.75">
      <c r="B91" s="2">
        <f t="shared" si="5"/>
        <v>0.7400000000000004</v>
      </c>
      <c r="C91" s="2">
        <f t="shared" si="4"/>
        <v>266.40000000000015</v>
      </c>
      <c r="D91" s="2"/>
      <c r="E91" s="2"/>
      <c r="F91" s="12"/>
      <c r="I91" s="2"/>
    </row>
    <row r="92" spans="2:9" ht="12.75">
      <c r="B92" s="2">
        <f t="shared" si="5"/>
        <v>0.7500000000000004</v>
      </c>
      <c r="C92" s="2">
        <f t="shared" si="4"/>
        <v>270.00000000000017</v>
      </c>
      <c r="D92" s="2"/>
      <c r="E92" s="2"/>
      <c r="F92" s="12"/>
      <c r="I92" s="2"/>
    </row>
    <row r="93" spans="2:9" ht="12.75">
      <c r="B93" s="2">
        <f t="shared" si="5"/>
        <v>0.7600000000000005</v>
      </c>
      <c r="C93" s="2">
        <f t="shared" si="4"/>
        <v>273.60000000000014</v>
      </c>
      <c r="D93" s="2"/>
      <c r="E93" s="2"/>
      <c r="F93" s="12"/>
      <c r="I93" s="2"/>
    </row>
    <row r="94" spans="2:9" ht="12.75">
      <c r="B94" s="2">
        <f t="shared" si="5"/>
        <v>0.7700000000000005</v>
      </c>
      <c r="C94" s="2">
        <f t="shared" si="4"/>
        <v>277.20000000000016</v>
      </c>
      <c r="D94" s="2"/>
      <c r="E94" s="2"/>
      <c r="F94" s="12"/>
      <c r="I94" s="2"/>
    </row>
    <row r="95" spans="2:9" ht="12.75">
      <c r="B95" s="2">
        <f t="shared" si="5"/>
        <v>0.7800000000000005</v>
      </c>
      <c r="C95" s="2">
        <f t="shared" si="4"/>
        <v>280.8000000000002</v>
      </c>
      <c r="D95" s="2"/>
      <c r="E95" s="2"/>
      <c r="F95" s="12"/>
      <c r="I95" s="2"/>
    </row>
    <row r="96" spans="2:9" ht="12.75">
      <c r="B96" s="2">
        <f t="shared" si="5"/>
        <v>0.7900000000000005</v>
      </c>
      <c r="C96" s="2">
        <f t="shared" si="4"/>
        <v>284.40000000000015</v>
      </c>
      <c r="D96" s="2"/>
      <c r="E96" s="2"/>
      <c r="F96" s="12"/>
      <c r="I96" s="2"/>
    </row>
    <row r="97" spans="2:9" ht="12.75">
      <c r="B97" s="2">
        <f t="shared" si="5"/>
        <v>0.8000000000000005</v>
      </c>
      <c r="C97" s="2">
        <f t="shared" si="4"/>
        <v>288.00000000000017</v>
      </c>
      <c r="D97" s="2"/>
      <c r="E97" s="2"/>
      <c r="F97" s="12"/>
      <c r="I97" s="2"/>
    </row>
    <row r="98" spans="2:9" ht="12.75">
      <c r="B98" s="2">
        <f t="shared" si="5"/>
        <v>0.8100000000000005</v>
      </c>
      <c r="C98" s="2">
        <f t="shared" si="4"/>
        <v>291.6000000000002</v>
      </c>
      <c r="D98" s="2"/>
      <c r="E98" s="2"/>
      <c r="F98" s="12"/>
      <c r="I98" s="2"/>
    </row>
    <row r="99" spans="2:9" ht="12.75">
      <c r="B99" s="2">
        <f t="shared" si="5"/>
        <v>0.8200000000000005</v>
      </c>
      <c r="C99" s="2">
        <f t="shared" si="4"/>
        <v>295.20000000000016</v>
      </c>
      <c r="D99" s="2"/>
      <c r="E99" s="2"/>
      <c r="F99" s="12"/>
      <c r="I99" s="2"/>
    </row>
    <row r="100" spans="2:9" ht="12.75">
      <c r="B100" s="2">
        <f t="shared" si="5"/>
        <v>0.8300000000000005</v>
      </c>
      <c r="C100" s="2">
        <f t="shared" si="4"/>
        <v>298.8000000000002</v>
      </c>
      <c r="D100" s="2"/>
      <c r="E100" s="2"/>
      <c r="F100" s="12"/>
      <c r="I100" s="2"/>
    </row>
    <row r="101" spans="2:9" ht="12.75">
      <c r="B101" s="2">
        <f t="shared" si="5"/>
        <v>0.8400000000000005</v>
      </c>
      <c r="C101" s="2">
        <f t="shared" si="4"/>
        <v>302.4000000000002</v>
      </c>
      <c r="D101" s="2"/>
      <c r="E101" s="2"/>
      <c r="F101" s="12"/>
      <c r="I101" s="2"/>
    </row>
    <row r="102" spans="2:9" ht="12.75">
      <c r="B102" s="2">
        <f t="shared" si="5"/>
        <v>0.8500000000000005</v>
      </c>
      <c r="C102" s="2">
        <f t="shared" si="4"/>
        <v>306.00000000000017</v>
      </c>
      <c r="D102" s="2"/>
      <c r="E102" s="2"/>
      <c r="F102" s="12"/>
      <c r="I102" s="2"/>
    </row>
    <row r="103" spans="2:9" ht="12.75">
      <c r="B103" s="2">
        <f t="shared" si="5"/>
        <v>0.8600000000000005</v>
      </c>
      <c r="C103" s="2">
        <f t="shared" si="4"/>
        <v>309.6000000000002</v>
      </c>
      <c r="D103" s="2"/>
      <c r="E103" s="2"/>
      <c r="F103" s="12"/>
      <c r="I103" s="2"/>
    </row>
    <row r="104" spans="2:9" ht="12.75">
      <c r="B104" s="2">
        <f t="shared" si="5"/>
        <v>0.8700000000000006</v>
      </c>
      <c r="C104" s="2">
        <f t="shared" si="4"/>
        <v>313.2000000000002</v>
      </c>
      <c r="D104" s="2"/>
      <c r="E104" s="2"/>
      <c r="F104" s="12"/>
      <c r="I104" s="2"/>
    </row>
    <row r="105" spans="2:9" ht="12.75">
      <c r="B105" s="2">
        <f t="shared" si="5"/>
        <v>0.8800000000000006</v>
      </c>
      <c r="C105" s="2">
        <f t="shared" si="4"/>
        <v>316.8000000000002</v>
      </c>
      <c r="D105" s="2"/>
      <c r="E105" s="2"/>
      <c r="F105" s="12"/>
      <c r="I105" s="2"/>
    </row>
    <row r="106" spans="2:9" ht="12.75">
      <c r="B106" s="2">
        <f t="shared" si="5"/>
        <v>0.8900000000000006</v>
      </c>
      <c r="C106" s="2">
        <f t="shared" si="4"/>
        <v>320.4000000000002</v>
      </c>
      <c r="D106" s="2"/>
      <c r="E106" s="2"/>
      <c r="F106" s="12"/>
      <c r="I106" s="2"/>
    </row>
    <row r="107" spans="2:9" ht="12.75">
      <c r="B107" s="2">
        <f t="shared" si="5"/>
        <v>0.9000000000000006</v>
      </c>
      <c r="C107" s="2">
        <f t="shared" si="4"/>
        <v>324.0000000000002</v>
      </c>
      <c r="D107" s="2"/>
      <c r="E107" s="2"/>
      <c r="F107" s="12"/>
      <c r="I107" s="2"/>
    </row>
    <row r="108" spans="2:9" ht="12.75">
      <c r="B108" s="2">
        <f t="shared" si="5"/>
        <v>0.9100000000000006</v>
      </c>
      <c r="C108" s="2">
        <f t="shared" si="4"/>
        <v>327.6000000000002</v>
      </c>
      <c r="D108" s="2"/>
      <c r="E108" s="2"/>
      <c r="F108" s="12"/>
      <c r="I108" s="2"/>
    </row>
    <row r="109" spans="2:9" ht="12.75">
      <c r="B109" s="2">
        <f t="shared" si="5"/>
        <v>0.9200000000000006</v>
      </c>
      <c r="C109" s="2">
        <f t="shared" si="4"/>
        <v>331.2000000000002</v>
      </c>
      <c r="D109" s="2"/>
      <c r="E109" s="2"/>
      <c r="F109" s="12"/>
      <c r="I109" s="2"/>
    </row>
    <row r="110" spans="2:9" ht="12.75">
      <c r="B110" s="2">
        <f t="shared" si="5"/>
        <v>0.9300000000000006</v>
      </c>
      <c r="C110" s="2">
        <f t="shared" si="4"/>
        <v>334.80000000000024</v>
      </c>
      <c r="D110" s="2"/>
      <c r="E110" s="2"/>
      <c r="F110" s="12"/>
      <c r="I110" s="2"/>
    </row>
    <row r="111" spans="2:9" ht="12.75">
      <c r="B111" s="2">
        <f t="shared" si="5"/>
        <v>0.9400000000000006</v>
      </c>
      <c r="C111" s="2">
        <f t="shared" si="4"/>
        <v>338.4000000000002</v>
      </c>
      <c r="D111" s="2"/>
      <c r="E111" s="2"/>
      <c r="F111" s="12"/>
      <c r="I111" s="2"/>
    </row>
    <row r="112" spans="2:9" ht="12.75">
      <c r="B112" s="2">
        <f t="shared" si="5"/>
        <v>0.9500000000000006</v>
      </c>
      <c r="C112" s="2">
        <f t="shared" si="4"/>
        <v>342.0000000000002</v>
      </c>
      <c r="D112" s="2"/>
      <c r="E112" s="2"/>
      <c r="F112" s="12"/>
      <c r="I112" s="2"/>
    </row>
    <row r="113" spans="2:9" ht="12.75">
      <c r="B113" s="2">
        <f t="shared" si="5"/>
        <v>0.9600000000000006</v>
      </c>
      <c r="C113" s="2">
        <f>B113*$C$10</f>
        <v>345.60000000000025</v>
      </c>
      <c r="D113" s="2"/>
      <c r="E113" s="2"/>
      <c r="F113" s="12"/>
      <c r="I113" s="2"/>
    </row>
    <row r="114" spans="2:9" ht="12.75">
      <c r="B114" s="2">
        <f t="shared" si="5"/>
        <v>0.9700000000000006</v>
      </c>
      <c r="C114" s="2">
        <f>B114*$C$10</f>
        <v>349.2000000000002</v>
      </c>
      <c r="D114" s="2"/>
      <c r="E114" s="2"/>
      <c r="F114" s="12"/>
      <c r="I114" s="2"/>
    </row>
    <row r="115" spans="2:9" ht="12.75">
      <c r="B115" s="2">
        <f t="shared" si="5"/>
        <v>0.9800000000000006</v>
      </c>
      <c r="C115" s="2">
        <f>B115*$C$10</f>
        <v>352.80000000000024</v>
      </c>
      <c r="D115" s="2"/>
      <c r="E115" s="2"/>
      <c r="F115" s="12"/>
      <c r="I115" s="2"/>
    </row>
    <row r="116" spans="2:9" ht="12.75">
      <c r="B116" s="2">
        <f t="shared" si="5"/>
        <v>0.9900000000000007</v>
      </c>
      <c r="C116" s="2">
        <f>B116*$C$10</f>
        <v>356.40000000000026</v>
      </c>
      <c r="D116" s="2"/>
      <c r="E116" s="2"/>
      <c r="F116" s="12"/>
      <c r="I116" s="2"/>
    </row>
    <row r="117" spans="2:9" ht="12.75">
      <c r="B117" s="2">
        <f t="shared" si="5"/>
        <v>1.0000000000000007</v>
      </c>
      <c r="C117" s="2">
        <f>B117*$C$10</f>
        <v>360.0000000000002</v>
      </c>
      <c r="D117" s="2"/>
      <c r="E117" s="2"/>
      <c r="F117" s="12"/>
      <c r="I117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5:I117"/>
  <sheetViews>
    <sheetView workbookViewId="0" topLeftCell="A1">
      <selection activeCell="G18" sqref="G18:I14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6" width="9.140625" style="1" customWidth="1"/>
    <col min="7" max="8" width="9.140625" style="13" customWidth="1"/>
    <col min="9" max="16384" width="9.140625" style="1" customWidth="1"/>
  </cols>
  <sheetData>
    <row r="5" ht="12.75">
      <c r="B5" s="1" t="s">
        <v>714</v>
      </c>
    </row>
    <row r="9" spans="2:6" ht="12.75">
      <c r="B9" s="1" t="s">
        <v>715</v>
      </c>
      <c r="C9" s="1">
        <v>10</v>
      </c>
      <c r="D9" s="1" t="s">
        <v>716</v>
      </c>
      <c r="F9" s="1" t="s">
        <v>702</v>
      </c>
    </row>
    <row r="10" spans="2:6" ht="12.75">
      <c r="B10" s="1" t="s">
        <v>703</v>
      </c>
      <c r="C10" s="1">
        <f>30*12</f>
        <v>360</v>
      </c>
      <c r="D10" s="1" t="s">
        <v>704</v>
      </c>
      <c r="F10" s="1" t="s">
        <v>705</v>
      </c>
    </row>
    <row r="11" spans="2:4" ht="12.75">
      <c r="B11" s="1" t="s">
        <v>706</v>
      </c>
      <c r="C11" s="1">
        <v>120</v>
      </c>
      <c r="D11" s="1" t="s">
        <v>704</v>
      </c>
    </row>
    <row r="12" spans="2:4" ht="12.75">
      <c r="B12" s="1" t="s">
        <v>707</v>
      </c>
      <c r="C12" s="1">
        <v>120</v>
      </c>
      <c r="D12" s="1" t="s">
        <v>704</v>
      </c>
    </row>
    <row r="13" spans="2:4" ht="12.75">
      <c r="B13" s="1" t="s">
        <v>0</v>
      </c>
      <c r="C13" s="1">
        <v>29000</v>
      </c>
      <c r="D13" s="1" t="s">
        <v>708</v>
      </c>
    </row>
    <row r="14" spans="2:9" ht="12.75">
      <c r="B14" s="1" t="s">
        <v>709</v>
      </c>
      <c r="C14" s="1">
        <v>530</v>
      </c>
      <c r="D14" s="1" t="s">
        <v>710</v>
      </c>
      <c r="H14" s="13">
        <f>MAX(H17:H117)</f>
        <v>0</v>
      </c>
      <c r="I14" s="13">
        <f>MAX(I17:I117)</f>
        <v>0</v>
      </c>
    </row>
    <row r="16" spans="3:9" ht="12.75">
      <c r="C16" s="1" t="s">
        <v>711</v>
      </c>
      <c r="G16" s="13" t="s">
        <v>712</v>
      </c>
      <c r="H16" s="13" t="s">
        <v>713</v>
      </c>
      <c r="I16" s="1" t="s">
        <v>10</v>
      </c>
    </row>
    <row r="17" spans="2:9" ht="12.75">
      <c r="B17" s="1">
        <v>0</v>
      </c>
      <c r="C17" s="1">
        <f aca="true" t="shared" si="0" ref="C17:C48">B17*$C$10</f>
        <v>0</v>
      </c>
      <c r="F17" s="11"/>
      <c r="G17" s="14" t="s">
        <v>717</v>
      </c>
      <c r="H17" s="14" t="s">
        <v>718</v>
      </c>
      <c r="I17" s="12" t="s">
        <v>719</v>
      </c>
    </row>
    <row r="18" spans="2:9" ht="12.75">
      <c r="B18" s="2">
        <f aca="true" t="shared" si="1" ref="B18:B49">B17+0.01</f>
        <v>0.01</v>
      </c>
      <c r="C18" s="2">
        <f t="shared" si="0"/>
        <v>3.6</v>
      </c>
      <c r="D18" s="2"/>
      <c r="E18" s="2"/>
      <c r="F18" s="12"/>
      <c r="G18" s="14"/>
      <c r="I18" s="2"/>
    </row>
    <row r="19" spans="2:9" ht="12.75">
      <c r="B19" s="2">
        <f t="shared" si="1"/>
        <v>0.02</v>
      </c>
      <c r="C19" s="2">
        <f t="shared" si="0"/>
        <v>7.2</v>
      </c>
      <c r="D19" s="2"/>
      <c r="E19" s="2"/>
      <c r="F19" s="12"/>
      <c r="I19" s="2"/>
    </row>
    <row r="20" spans="2:9" ht="12.75">
      <c r="B20" s="2">
        <f t="shared" si="1"/>
        <v>0.03</v>
      </c>
      <c r="C20" s="2">
        <f t="shared" si="0"/>
        <v>10.799999999999999</v>
      </c>
      <c r="D20" s="2"/>
      <c r="E20" s="2"/>
      <c r="F20" s="12"/>
      <c r="I20" s="2"/>
    </row>
    <row r="21" spans="2:9" ht="12.75">
      <c r="B21" s="2">
        <f t="shared" si="1"/>
        <v>0.04</v>
      </c>
      <c r="C21" s="2">
        <f t="shared" si="0"/>
        <v>14.4</v>
      </c>
      <c r="D21" s="2"/>
      <c r="E21" s="2"/>
      <c r="F21" s="12"/>
      <c r="I21" s="2"/>
    </row>
    <row r="22" spans="2:9" ht="12.75">
      <c r="B22" s="2">
        <f t="shared" si="1"/>
        <v>0.05</v>
      </c>
      <c r="C22" s="2">
        <f t="shared" si="0"/>
        <v>18</v>
      </c>
      <c r="D22" s="2"/>
      <c r="E22" s="2"/>
      <c r="F22" s="12"/>
      <c r="I22" s="2"/>
    </row>
    <row r="23" spans="2:9" ht="12.75">
      <c r="B23" s="2">
        <f t="shared" si="1"/>
        <v>0.060000000000000005</v>
      </c>
      <c r="C23" s="2">
        <f t="shared" si="0"/>
        <v>21.6</v>
      </c>
      <c r="D23" s="2"/>
      <c r="E23" s="2"/>
      <c r="F23" s="12"/>
      <c r="I23" s="2"/>
    </row>
    <row r="24" spans="2:9" ht="12.75">
      <c r="B24" s="2">
        <f t="shared" si="1"/>
        <v>0.07</v>
      </c>
      <c r="C24" s="2">
        <f t="shared" si="0"/>
        <v>25.200000000000003</v>
      </c>
      <c r="D24" s="2"/>
      <c r="E24" s="2"/>
      <c r="F24" s="12"/>
      <c r="I24" s="2"/>
    </row>
    <row r="25" spans="2:9" ht="12.75">
      <c r="B25" s="2">
        <f t="shared" si="1"/>
        <v>0.08</v>
      </c>
      <c r="C25" s="2">
        <f t="shared" si="0"/>
        <v>28.8</v>
      </c>
      <c r="D25" s="2"/>
      <c r="E25" s="2"/>
      <c r="F25" s="12"/>
      <c r="I25" s="2"/>
    </row>
    <row r="26" spans="2:9" ht="12.75">
      <c r="B26" s="2">
        <f t="shared" si="1"/>
        <v>0.09</v>
      </c>
      <c r="C26" s="2">
        <f t="shared" si="0"/>
        <v>32.4</v>
      </c>
      <c r="D26" s="2"/>
      <c r="E26" s="2"/>
      <c r="F26" s="12"/>
      <c r="I26" s="2"/>
    </row>
    <row r="27" spans="2:9" ht="12.75">
      <c r="B27" s="2">
        <f t="shared" si="1"/>
        <v>0.09999999999999999</v>
      </c>
      <c r="C27" s="2">
        <f t="shared" si="0"/>
        <v>36</v>
      </c>
      <c r="D27" s="2"/>
      <c r="E27" s="2"/>
      <c r="F27" s="12"/>
      <c r="I27" s="2"/>
    </row>
    <row r="28" spans="2:9" ht="12.75">
      <c r="B28" s="2">
        <f t="shared" si="1"/>
        <v>0.10999999999999999</v>
      </c>
      <c r="C28" s="2">
        <f t="shared" si="0"/>
        <v>39.599999999999994</v>
      </c>
      <c r="D28" s="2"/>
      <c r="E28" s="2"/>
      <c r="F28" s="12"/>
      <c r="I28" s="2"/>
    </row>
    <row r="29" spans="2:9" ht="12.75">
      <c r="B29" s="2">
        <f t="shared" si="1"/>
        <v>0.11999999999999998</v>
      </c>
      <c r="C29" s="2">
        <f t="shared" si="0"/>
        <v>43.199999999999996</v>
      </c>
      <c r="D29" s="2"/>
      <c r="E29" s="2"/>
      <c r="F29" s="12"/>
      <c r="I29" s="2"/>
    </row>
    <row r="30" spans="2:9" ht="12.75">
      <c r="B30" s="2">
        <f t="shared" si="1"/>
        <v>0.12999999999999998</v>
      </c>
      <c r="C30" s="2">
        <f t="shared" si="0"/>
        <v>46.79999999999999</v>
      </c>
      <c r="D30" s="2"/>
      <c r="E30" s="2"/>
      <c r="F30" s="12"/>
      <c r="I30" s="2"/>
    </row>
    <row r="31" spans="2:9" ht="12.75">
      <c r="B31" s="2">
        <f t="shared" si="1"/>
        <v>0.13999999999999999</v>
      </c>
      <c r="C31" s="2">
        <f t="shared" si="0"/>
        <v>50.39999999999999</v>
      </c>
      <c r="D31" s="2"/>
      <c r="E31" s="2"/>
      <c r="F31" s="12"/>
      <c r="I31" s="2"/>
    </row>
    <row r="32" spans="2:9" ht="12.75">
      <c r="B32" s="2">
        <f t="shared" si="1"/>
        <v>0.15</v>
      </c>
      <c r="C32" s="2">
        <f t="shared" si="0"/>
        <v>54</v>
      </c>
      <c r="D32" s="2"/>
      <c r="E32" s="2"/>
      <c r="F32" s="12"/>
      <c r="I32" s="2"/>
    </row>
    <row r="33" spans="2:9" ht="12.75">
      <c r="B33" s="2">
        <f t="shared" si="1"/>
        <v>0.16</v>
      </c>
      <c r="C33" s="2">
        <f t="shared" si="0"/>
        <v>57.6</v>
      </c>
      <c r="D33" s="2"/>
      <c r="E33" s="2"/>
      <c r="F33" s="12"/>
      <c r="I33" s="2"/>
    </row>
    <row r="34" spans="2:9" ht="12.75">
      <c r="B34" s="2">
        <f t="shared" si="1"/>
        <v>0.17</v>
      </c>
      <c r="C34" s="2">
        <f t="shared" si="0"/>
        <v>61.2</v>
      </c>
      <c r="D34" s="2"/>
      <c r="E34" s="2"/>
      <c r="F34" s="12"/>
      <c r="I34" s="2"/>
    </row>
    <row r="35" spans="2:9" ht="12.75">
      <c r="B35" s="2">
        <f t="shared" si="1"/>
        <v>0.18000000000000002</v>
      </c>
      <c r="C35" s="2">
        <f t="shared" si="0"/>
        <v>64.80000000000001</v>
      </c>
      <c r="D35" s="2"/>
      <c r="E35" s="2"/>
      <c r="F35" s="12"/>
      <c r="I35" s="2"/>
    </row>
    <row r="36" spans="2:9" ht="12.75">
      <c r="B36" s="2">
        <f t="shared" si="1"/>
        <v>0.19000000000000003</v>
      </c>
      <c r="C36" s="2">
        <f t="shared" si="0"/>
        <v>68.4</v>
      </c>
      <c r="D36" s="2"/>
      <c r="E36" s="2"/>
      <c r="F36" s="12"/>
      <c r="I36" s="2"/>
    </row>
    <row r="37" spans="2:9" ht="12.75">
      <c r="B37" s="2">
        <f t="shared" si="1"/>
        <v>0.20000000000000004</v>
      </c>
      <c r="C37" s="2">
        <f t="shared" si="0"/>
        <v>72.00000000000001</v>
      </c>
      <c r="D37" s="2"/>
      <c r="E37" s="2"/>
      <c r="F37" s="12"/>
      <c r="I37" s="2"/>
    </row>
    <row r="38" spans="2:9" ht="12.75">
      <c r="B38" s="2">
        <f t="shared" si="1"/>
        <v>0.21000000000000005</v>
      </c>
      <c r="C38" s="2">
        <f t="shared" si="0"/>
        <v>75.60000000000002</v>
      </c>
      <c r="D38" s="2"/>
      <c r="E38" s="2"/>
      <c r="F38" s="12"/>
      <c r="I38" s="2"/>
    </row>
    <row r="39" spans="2:9" ht="12.75">
      <c r="B39" s="2">
        <f t="shared" si="1"/>
        <v>0.22000000000000006</v>
      </c>
      <c r="C39" s="2">
        <f t="shared" si="0"/>
        <v>79.20000000000002</v>
      </c>
      <c r="D39" s="2"/>
      <c r="E39" s="2"/>
      <c r="F39" s="12"/>
      <c r="I39" s="2"/>
    </row>
    <row r="40" spans="2:9" ht="12.75">
      <c r="B40" s="2">
        <f t="shared" si="1"/>
        <v>0.23000000000000007</v>
      </c>
      <c r="C40" s="2">
        <f t="shared" si="0"/>
        <v>82.80000000000003</v>
      </c>
      <c r="D40" s="2"/>
      <c r="E40" s="2"/>
      <c r="F40" s="12"/>
      <c r="I40" s="2"/>
    </row>
    <row r="41" spans="2:9" ht="12.75">
      <c r="B41" s="2">
        <f t="shared" si="1"/>
        <v>0.24000000000000007</v>
      </c>
      <c r="C41" s="2">
        <f t="shared" si="0"/>
        <v>86.40000000000002</v>
      </c>
      <c r="D41" s="2"/>
      <c r="E41" s="2"/>
      <c r="F41" s="12"/>
      <c r="I41" s="2"/>
    </row>
    <row r="42" spans="2:9" ht="12.75">
      <c r="B42" s="2">
        <f t="shared" si="1"/>
        <v>0.25000000000000006</v>
      </c>
      <c r="C42" s="2">
        <f t="shared" si="0"/>
        <v>90.00000000000001</v>
      </c>
      <c r="D42" s="2"/>
      <c r="E42" s="2"/>
      <c r="F42" s="12"/>
      <c r="I42" s="2"/>
    </row>
    <row r="43" spans="2:9" ht="12.75">
      <c r="B43" s="2">
        <f t="shared" si="1"/>
        <v>0.26000000000000006</v>
      </c>
      <c r="C43" s="2">
        <f t="shared" si="0"/>
        <v>93.60000000000002</v>
      </c>
      <c r="D43" s="2"/>
      <c r="E43" s="2"/>
      <c r="F43" s="12"/>
      <c r="I43" s="2"/>
    </row>
    <row r="44" spans="2:9" ht="12.75">
      <c r="B44" s="2">
        <f t="shared" si="1"/>
        <v>0.2700000000000001</v>
      </c>
      <c r="C44" s="2">
        <f t="shared" si="0"/>
        <v>97.20000000000003</v>
      </c>
      <c r="D44" s="2"/>
      <c r="E44" s="2"/>
      <c r="F44" s="12"/>
      <c r="I44" s="2"/>
    </row>
    <row r="45" spans="2:9" ht="12.75">
      <c r="B45" s="2">
        <f t="shared" si="1"/>
        <v>0.2800000000000001</v>
      </c>
      <c r="C45" s="2">
        <f t="shared" si="0"/>
        <v>100.80000000000003</v>
      </c>
      <c r="D45" s="2"/>
      <c r="E45" s="2"/>
      <c r="F45" s="12"/>
      <c r="I45" s="2"/>
    </row>
    <row r="46" spans="2:9" ht="12.75">
      <c r="B46" s="2">
        <f t="shared" si="1"/>
        <v>0.2900000000000001</v>
      </c>
      <c r="C46" s="2">
        <f t="shared" si="0"/>
        <v>104.40000000000003</v>
      </c>
      <c r="D46" s="2"/>
      <c r="E46" s="2"/>
      <c r="F46" s="12"/>
      <c r="I46" s="2"/>
    </row>
    <row r="47" spans="2:9" ht="12.75">
      <c r="B47" s="2">
        <f t="shared" si="1"/>
        <v>0.3000000000000001</v>
      </c>
      <c r="C47" s="2">
        <f t="shared" si="0"/>
        <v>108.00000000000004</v>
      </c>
      <c r="D47" s="2"/>
      <c r="E47" s="2"/>
      <c r="F47" s="12"/>
      <c r="I47" s="2"/>
    </row>
    <row r="48" spans="2:9" ht="12.75">
      <c r="B48" s="2">
        <f t="shared" si="1"/>
        <v>0.3100000000000001</v>
      </c>
      <c r="C48" s="2">
        <f t="shared" si="0"/>
        <v>111.60000000000004</v>
      </c>
      <c r="D48" s="2"/>
      <c r="E48" s="2"/>
      <c r="F48" s="12"/>
      <c r="I48" s="2"/>
    </row>
    <row r="49" spans="2:9" ht="12.75">
      <c r="B49" s="2">
        <f t="shared" si="1"/>
        <v>0.3200000000000001</v>
      </c>
      <c r="C49" s="2">
        <f aca="true" t="shared" si="2" ref="C49:C80">B49*$C$10</f>
        <v>115.20000000000005</v>
      </c>
      <c r="D49" s="2"/>
      <c r="E49" s="2"/>
      <c r="F49" s="12"/>
      <c r="I49" s="2"/>
    </row>
    <row r="50" spans="2:9" ht="12.75">
      <c r="B50" s="2">
        <f aca="true" t="shared" si="3" ref="B50:B81">B49+0.01</f>
        <v>0.3300000000000001</v>
      </c>
      <c r="C50" s="2">
        <f t="shared" si="2"/>
        <v>118.80000000000004</v>
      </c>
      <c r="D50" s="2"/>
      <c r="E50" s="2"/>
      <c r="F50" s="12"/>
      <c r="I50" s="2"/>
    </row>
    <row r="51" spans="2:9" ht="12.75">
      <c r="B51" s="2">
        <f t="shared" si="3"/>
        <v>0.34000000000000014</v>
      </c>
      <c r="C51" s="2">
        <f t="shared" si="2"/>
        <v>122.40000000000005</v>
      </c>
      <c r="D51" s="2"/>
      <c r="E51" s="2"/>
      <c r="F51" s="12"/>
      <c r="I51" s="2"/>
    </row>
    <row r="52" spans="2:9" ht="12.75">
      <c r="B52" s="2">
        <f t="shared" si="3"/>
        <v>0.35000000000000014</v>
      </c>
      <c r="C52" s="2">
        <f t="shared" si="2"/>
        <v>126.00000000000006</v>
      </c>
      <c r="D52" s="2"/>
      <c r="E52" s="2"/>
      <c r="F52" s="12"/>
      <c r="I52" s="2"/>
    </row>
    <row r="53" spans="2:9" ht="12.75">
      <c r="B53" s="2">
        <f t="shared" si="3"/>
        <v>0.36000000000000015</v>
      </c>
      <c r="C53" s="2">
        <f t="shared" si="2"/>
        <v>129.60000000000005</v>
      </c>
      <c r="D53" s="2"/>
      <c r="E53" s="2"/>
      <c r="F53" s="12"/>
      <c r="I53" s="2"/>
    </row>
    <row r="54" spans="2:9" ht="12.75">
      <c r="B54" s="2">
        <f t="shared" si="3"/>
        <v>0.37000000000000016</v>
      </c>
      <c r="C54" s="2">
        <f t="shared" si="2"/>
        <v>133.20000000000005</v>
      </c>
      <c r="D54" s="2"/>
      <c r="E54" s="2"/>
      <c r="F54" s="12"/>
      <c r="I54" s="2"/>
    </row>
    <row r="55" spans="2:9" ht="12.75">
      <c r="B55" s="2">
        <f t="shared" si="3"/>
        <v>0.38000000000000017</v>
      </c>
      <c r="C55" s="2">
        <f t="shared" si="2"/>
        <v>136.80000000000007</v>
      </c>
      <c r="D55" s="2"/>
      <c r="E55" s="2"/>
      <c r="F55" s="12"/>
      <c r="I55" s="2"/>
    </row>
    <row r="56" spans="2:9" ht="12.75">
      <c r="B56" s="2">
        <f t="shared" si="3"/>
        <v>0.3900000000000002</v>
      </c>
      <c r="C56" s="2">
        <f t="shared" si="2"/>
        <v>140.40000000000006</v>
      </c>
      <c r="D56" s="2"/>
      <c r="E56" s="2"/>
      <c r="F56" s="12"/>
      <c r="I56" s="2"/>
    </row>
    <row r="57" spans="2:9" ht="12.75">
      <c r="B57" s="2">
        <f t="shared" si="3"/>
        <v>0.4000000000000002</v>
      </c>
      <c r="C57" s="2">
        <f t="shared" si="2"/>
        <v>144.00000000000006</v>
      </c>
      <c r="D57" s="2"/>
      <c r="E57" s="2"/>
      <c r="F57" s="12"/>
      <c r="I57" s="2"/>
    </row>
    <row r="58" spans="2:9" ht="12.75">
      <c r="B58" s="2">
        <f t="shared" si="3"/>
        <v>0.4100000000000002</v>
      </c>
      <c r="C58" s="2">
        <f t="shared" si="2"/>
        <v>147.60000000000008</v>
      </c>
      <c r="D58" s="2"/>
      <c r="E58" s="2"/>
      <c r="F58" s="12"/>
      <c r="I58" s="2"/>
    </row>
    <row r="59" spans="2:9" ht="12.75">
      <c r="B59" s="2">
        <f t="shared" si="3"/>
        <v>0.4200000000000002</v>
      </c>
      <c r="C59" s="2">
        <f t="shared" si="2"/>
        <v>151.20000000000007</v>
      </c>
      <c r="D59" s="2"/>
      <c r="E59" s="2"/>
      <c r="F59" s="12"/>
      <c r="I59" s="2"/>
    </row>
    <row r="60" spans="2:9" ht="12.75">
      <c r="B60" s="2">
        <f t="shared" si="3"/>
        <v>0.4300000000000002</v>
      </c>
      <c r="C60" s="2">
        <f t="shared" si="2"/>
        <v>154.80000000000007</v>
      </c>
      <c r="D60" s="2"/>
      <c r="E60" s="2"/>
      <c r="F60" s="12"/>
      <c r="I60" s="2"/>
    </row>
    <row r="61" spans="2:9" ht="12.75">
      <c r="B61" s="2">
        <f t="shared" si="3"/>
        <v>0.4400000000000002</v>
      </c>
      <c r="C61" s="2">
        <f t="shared" si="2"/>
        <v>158.4000000000001</v>
      </c>
      <c r="D61" s="2"/>
      <c r="E61" s="2"/>
      <c r="F61" s="12"/>
      <c r="I61" s="2"/>
    </row>
    <row r="62" spans="2:9" ht="12.75">
      <c r="B62" s="2">
        <f t="shared" si="3"/>
        <v>0.45000000000000023</v>
      </c>
      <c r="C62" s="2">
        <f t="shared" si="2"/>
        <v>162.00000000000009</v>
      </c>
      <c r="D62" s="2"/>
      <c r="E62" s="2"/>
      <c r="F62" s="12"/>
      <c r="I62" s="2"/>
    </row>
    <row r="63" spans="2:9" ht="12.75">
      <c r="B63" s="2">
        <f t="shared" si="3"/>
        <v>0.46000000000000024</v>
      </c>
      <c r="C63" s="2">
        <f t="shared" si="2"/>
        <v>165.60000000000008</v>
      </c>
      <c r="D63" s="2"/>
      <c r="E63" s="2"/>
      <c r="F63" s="12"/>
      <c r="I63" s="2"/>
    </row>
    <row r="64" spans="2:9" ht="12.75">
      <c r="B64" s="2">
        <f t="shared" si="3"/>
        <v>0.47000000000000025</v>
      </c>
      <c r="C64" s="2">
        <f t="shared" si="2"/>
        <v>169.2000000000001</v>
      </c>
      <c r="D64" s="2"/>
      <c r="E64" s="2"/>
      <c r="F64" s="12"/>
      <c r="I64" s="2"/>
    </row>
    <row r="65" spans="2:9" ht="12.75">
      <c r="B65" s="2">
        <f t="shared" si="3"/>
        <v>0.48000000000000026</v>
      </c>
      <c r="C65" s="2">
        <f t="shared" si="2"/>
        <v>172.8000000000001</v>
      </c>
      <c r="D65" s="2"/>
      <c r="E65" s="2"/>
      <c r="F65" s="12"/>
      <c r="I65" s="2"/>
    </row>
    <row r="66" spans="2:9" ht="12.75">
      <c r="B66" s="2">
        <f t="shared" si="3"/>
        <v>0.49000000000000027</v>
      </c>
      <c r="C66" s="2">
        <f t="shared" si="2"/>
        <v>176.4000000000001</v>
      </c>
      <c r="D66" s="2"/>
      <c r="E66" s="2"/>
      <c r="F66" s="12"/>
      <c r="I66" s="2"/>
    </row>
    <row r="67" spans="2:9" ht="12.75">
      <c r="B67" s="2">
        <f t="shared" si="3"/>
        <v>0.5000000000000002</v>
      </c>
      <c r="C67" s="2">
        <f t="shared" si="2"/>
        <v>180.00000000000009</v>
      </c>
      <c r="D67" s="2"/>
      <c r="E67" s="2"/>
      <c r="F67" s="12"/>
      <c r="I67" s="2"/>
    </row>
    <row r="68" spans="2:9" ht="12.75">
      <c r="B68" s="2">
        <f t="shared" si="3"/>
        <v>0.5100000000000002</v>
      </c>
      <c r="C68" s="2">
        <f t="shared" si="2"/>
        <v>183.60000000000008</v>
      </c>
      <c r="D68" s="2"/>
      <c r="E68" s="2"/>
      <c r="F68" s="12"/>
      <c r="I68" s="2"/>
    </row>
    <row r="69" spans="2:9" ht="12.75">
      <c r="B69" s="2">
        <f t="shared" si="3"/>
        <v>0.5200000000000002</v>
      </c>
      <c r="C69" s="2">
        <f t="shared" si="2"/>
        <v>187.20000000000007</v>
      </c>
      <c r="D69" s="2"/>
      <c r="E69" s="2"/>
      <c r="F69" s="12"/>
      <c r="I69" s="2"/>
    </row>
    <row r="70" spans="2:9" ht="12.75">
      <c r="B70" s="2">
        <f t="shared" si="3"/>
        <v>0.5300000000000002</v>
      </c>
      <c r="C70" s="2">
        <f t="shared" si="2"/>
        <v>190.8000000000001</v>
      </c>
      <c r="D70" s="2"/>
      <c r="E70" s="2"/>
      <c r="F70" s="12"/>
      <c r="I70" s="2"/>
    </row>
    <row r="71" spans="2:9" ht="12.75">
      <c r="B71" s="2">
        <f t="shared" si="3"/>
        <v>0.5400000000000003</v>
      </c>
      <c r="C71" s="2">
        <f t="shared" si="2"/>
        <v>194.4000000000001</v>
      </c>
      <c r="D71" s="2"/>
      <c r="E71" s="2"/>
      <c r="F71" s="12"/>
      <c r="I71" s="2"/>
    </row>
    <row r="72" spans="2:9" ht="12.75">
      <c r="B72" s="2">
        <f t="shared" si="3"/>
        <v>0.5500000000000003</v>
      </c>
      <c r="C72" s="2">
        <f t="shared" si="2"/>
        <v>198.00000000000009</v>
      </c>
      <c r="D72" s="2"/>
      <c r="E72" s="2"/>
      <c r="F72" s="12"/>
      <c r="I72" s="2"/>
    </row>
    <row r="73" spans="2:9" ht="12.75">
      <c r="B73" s="2">
        <f t="shared" si="3"/>
        <v>0.5600000000000003</v>
      </c>
      <c r="C73" s="2">
        <f t="shared" si="2"/>
        <v>201.6000000000001</v>
      </c>
      <c r="D73" s="2"/>
      <c r="E73" s="2"/>
      <c r="F73" s="12"/>
      <c r="I73" s="2"/>
    </row>
    <row r="74" spans="2:9" ht="12.75">
      <c r="B74" s="2">
        <f t="shared" si="3"/>
        <v>0.5700000000000003</v>
      </c>
      <c r="C74" s="2">
        <f t="shared" si="2"/>
        <v>205.2000000000001</v>
      </c>
      <c r="D74" s="2"/>
      <c r="E74" s="2"/>
      <c r="F74" s="12"/>
      <c r="I74" s="2"/>
    </row>
    <row r="75" spans="2:9" ht="12.75">
      <c r="B75" s="2">
        <f t="shared" si="3"/>
        <v>0.5800000000000003</v>
      </c>
      <c r="C75" s="2">
        <f t="shared" si="2"/>
        <v>208.8000000000001</v>
      </c>
      <c r="D75" s="2"/>
      <c r="E75" s="2"/>
      <c r="F75" s="12"/>
      <c r="I75" s="2"/>
    </row>
    <row r="76" spans="2:9" ht="12.75">
      <c r="B76" s="2">
        <f t="shared" si="3"/>
        <v>0.5900000000000003</v>
      </c>
      <c r="C76" s="2">
        <f t="shared" si="2"/>
        <v>212.40000000000012</v>
      </c>
      <c r="D76" s="2"/>
      <c r="E76" s="2"/>
      <c r="F76" s="12"/>
      <c r="I76" s="2"/>
    </row>
    <row r="77" spans="2:9" ht="12.75">
      <c r="B77" s="2">
        <f t="shared" si="3"/>
        <v>0.6000000000000003</v>
      </c>
      <c r="C77" s="2">
        <f t="shared" si="2"/>
        <v>216.0000000000001</v>
      </c>
      <c r="D77" s="2"/>
      <c r="E77" s="2"/>
      <c r="F77" s="12"/>
      <c r="I77" s="2"/>
    </row>
    <row r="78" spans="2:9" ht="12.75">
      <c r="B78" s="2">
        <f t="shared" si="3"/>
        <v>0.6100000000000003</v>
      </c>
      <c r="C78" s="2">
        <f t="shared" si="2"/>
        <v>219.6000000000001</v>
      </c>
      <c r="D78" s="2"/>
      <c r="E78" s="2"/>
      <c r="F78" s="12"/>
      <c r="I78" s="2"/>
    </row>
    <row r="79" spans="2:9" ht="12.75">
      <c r="B79" s="2">
        <f t="shared" si="3"/>
        <v>0.6200000000000003</v>
      </c>
      <c r="C79" s="2">
        <f t="shared" si="2"/>
        <v>223.20000000000013</v>
      </c>
      <c r="D79" s="2"/>
      <c r="E79" s="2"/>
      <c r="F79" s="12"/>
      <c r="I79" s="2"/>
    </row>
    <row r="80" spans="2:9" ht="12.75">
      <c r="B80" s="2">
        <f t="shared" si="3"/>
        <v>0.6300000000000003</v>
      </c>
      <c r="C80" s="2">
        <f t="shared" si="2"/>
        <v>226.80000000000013</v>
      </c>
      <c r="D80" s="2"/>
      <c r="E80" s="2"/>
      <c r="F80" s="12"/>
      <c r="I80" s="2"/>
    </row>
    <row r="81" spans="2:9" ht="12.75">
      <c r="B81" s="2">
        <f t="shared" si="3"/>
        <v>0.6400000000000003</v>
      </c>
      <c r="C81" s="2">
        <f aca="true" t="shared" si="4" ref="C81:C112">B81*$C$10</f>
        <v>230.40000000000012</v>
      </c>
      <c r="D81" s="2"/>
      <c r="E81" s="2"/>
      <c r="F81" s="12"/>
      <c r="I81" s="2"/>
    </row>
    <row r="82" spans="2:9" ht="12.75">
      <c r="B82" s="2">
        <f aca="true" t="shared" si="5" ref="B82:B117">B81+0.01</f>
        <v>0.6500000000000004</v>
      </c>
      <c r="C82" s="2">
        <f t="shared" si="4"/>
        <v>234.0000000000001</v>
      </c>
      <c r="D82" s="2"/>
      <c r="E82" s="2"/>
      <c r="F82" s="12"/>
      <c r="I82" s="2"/>
    </row>
    <row r="83" spans="2:9" ht="12.75">
      <c r="B83" s="2">
        <f t="shared" si="5"/>
        <v>0.6600000000000004</v>
      </c>
      <c r="C83" s="2">
        <f t="shared" si="4"/>
        <v>237.60000000000014</v>
      </c>
      <c r="D83" s="2"/>
      <c r="E83" s="2"/>
      <c r="F83" s="12"/>
      <c r="I83" s="2"/>
    </row>
    <row r="84" spans="2:9" ht="12.75">
      <c r="B84" s="2">
        <f t="shared" si="5"/>
        <v>0.6700000000000004</v>
      </c>
      <c r="C84" s="2">
        <f t="shared" si="4"/>
        <v>241.20000000000013</v>
      </c>
      <c r="D84" s="2"/>
      <c r="E84" s="2"/>
      <c r="F84" s="12"/>
      <c r="I84" s="2"/>
    </row>
    <row r="85" spans="2:9" ht="12.75">
      <c r="B85" s="2">
        <f t="shared" si="5"/>
        <v>0.6800000000000004</v>
      </c>
      <c r="C85" s="2">
        <f t="shared" si="4"/>
        <v>244.80000000000013</v>
      </c>
      <c r="D85" s="2"/>
      <c r="E85" s="2"/>
      <c r="F85" s="12"/>
      <c r="I85" s="2"/>
    </row>
    <row r="86" spans="2:9" ht="12.75">
      <c r="B86" s="2">
        <f t="shared" si="5"/>
        <v>0.6900000000000004</v>
      </c>
      <c r="C86" s="2">
        <f t="shared" si="4"/>
        <v>248.40000000000015</v>
      </c>
      <c r="D86" s="2"/>
      <c r="E86" s="2"/>
      <c r="F86" s="12"/>
      <c r="I86" s="2"/>
    </row>
    <row r="87" spans="2:9" ht="12.75">
      <c r="B87" s="2">
        <f t="shared" si="5"/>
        <v>0.7000000000000004</v>
      </c>
      <c r="C87" s="2">
        <f t="shared" si="4"/>
        <v>252.00000000000014</v>
      </c>
      <c r="D87" s="2"/>
      <c r="E87" s="2"/>
      <c r="F87" s="12"/>
      <c r="I87" s="2"/>
    </row>
    <row r="88" spans="2:9" ht="12.75">
      <c r="B88" s="2">
        <f t="shared" si="5"/>
        <v>0.7100000000000004</v>
      </c>
      <c r="C88" s="2">
        <f t="shared" si="4"/>
        <v>255.60000000000014</v>
      </c>
      <c r="D88" s="2"/>
      <c r="E88" s="2"/>
      <c r="F88" s="12"/>
      <c r="I88" s="2"/>
    </row>
    <row r="89" spans="2:9" ht="12.75">
      <c r="B89" s="2">
        <f t="shared" si="5"/>
        <v>0.7200000000000004</v>
      </c>
      <c r="C89" s="2">
        <f t="shared" si="4"/>
        <v>259.20000000000016</v>
      </c>
      <c r="D89" s="2"/>
      <c r="E89" s="2"/>
      <c r="F89" s="12"/>
      <c r="I89" s="2"/>
    </row>
    <row r="90" spans="2:9" ht="12.75">
      <c r="B90" s="2">
        <f t="shared" si="5"/>
        <v>0.7300000000000004</v>
      </c>
      <c r="C90" s="2">
        <f t="shared" si="4"/>
        <v>262.8000000000002</v>
      </c>
      <c r="D90" s="2"/>
      <c r="E90" s="2"/>
      <c r="F90" s="12"/>
      <c r="I90" s="2"/>
    </row>
    <row r="91" spans="2:9" ht="12.75">
      <c r="B91" s="2">
        <f t="shared" si="5"/>
        <v>0.7400000000000004</v>
      </c>
      <c r="C91" s="2">
        <f t="shared" si="4"/>
        <v>266.40000000000015</v>
      </c>
      <c r="D91" s="2"/>
      <c r="E91" s="2"/>
      <c r="F91" s="12"/>
      <c r="I91" s="2"/>
    </row>
    <row r="92" spans="2:9" ht="12.75">
      <c r="B92" s="2">
        <f t="shared" si="5"/>
        <v>0.7500000000000004</v>
      </c>
      <c r="C92" s="2">
        <f t="shared" si="4"/>
        <v>270.00000000000017</v>
      </c>
      <c r="D92" s="2"/>
      <c r="E92" s="2"/>
      <c r="F92" s="12"/>
      <c r="I92" s="2"/>
    </row>
    <row r="93" spans="2:9" ht="12.75">
      <c r="B93" s="2">
        <f t="shared" si="5"/>
        <v>0.7600000000000005</v>
      </c>
      <c r="C93" s="2">
        <f t="shared" si="4"/>
        <v>273.60000000000014</v>
      </c>
      <c r="D93" s="2"/>
      <c r="E93" s="2"/>
      <c r="F93" s="12"/>
      <c r="I93" s="2"/>
    </row>
    <row r="94" spans="2:9" ht="12.75">
      <c r="B94" s="2">
        <f t="shared" si="5"/>
        <v>0.7700000000000005</v>
      </c>
      <c r="C94" s="2">
        <f t="shared" si="4"/>
        <v>277.20000000000016</v>
      </c>
      <c r="D94" s="2"/>
      <c r="E94" s="2"/>
      <c r="F94" s="12"/>
      <c r="I94" s="2"/>
    </row>
    <row r="95" spans="2:9" ht="12.75">
      <c r="B95" s="2">
        <f t="shared" si="5"/>
        <v>0.7800000000000005</v>
      </c>
      <c r="C95" s="2">
        <f t="shared" si="4"/>
        <v>280.8000000000002</v>
      </c>
      <c r="D95" s="2"/>
      <c r="E95" s="2"/>
      <c r="F95" s="12"/>
      <c r="I95" s="2"/>
    </row>
    <row r="96" spans="2:9" ht="12.75">
      <c r="B96" s="2">
        <f t="shared" si="5"/>
        <v>0.7900000000000005</v>
      </c>
      <c r="C96" s="2">
        <f t="shared" si="4"/>
        <v>284.40000000000015</v>
      </c>
      <c r="D96" s="2"/>
      <c r="E96" s="2"/>
      <c r="F96" s="12"/>
      <c r="I96" s="2"/>
    </row>
    <row r="97" spans="2:9" ht="12.75">
      <c r="B97" s="2">
        <f t="shared" si="5"/>
        <v>0.8000000000000005</v>
      </c>
      <c r="C97" s="2">
        <f t="shared" si="4"/>
        <v>288.00000000000017</v>
      </c>
      <c r="D97" s="2"/>
      <c r="E97" s="2"/>
      <c r="F97" s="12"/>
      <c r="I97" s="2"/>
    </row>
    <row r="98" spans="2:9" ht="12.75">
      <c r="B98" s="2">
        <f t="shared" si="5"/>
        <v>0.8100000000000005</v>
      </c>
      <c r="C98" s="2">
        <f t="shared" si="4"/>
        <v>291.6000000000002</v>
      </c>
      <c r="D98" s="2"/>
      <c r="E98" s="2"/>
      <c r="F98" s="12"/>
      <c r="I98" s="2"/>
    </row>
    <row r="99" spans="2:9" ht="12.75">
      <c r="B99" s="2">
        <f t="shared" si="5"/>
        <v>0.8200000000000005</v>
      </c>
      <c r="C99" s="2">
        <f t="shared" si="4"/>
        <v>295.20000000000016</v>
      </c>
      <c r="D99" s="2"/>
      <c r="E99" s="2"/>
      <c r="F99" s="12"/>
      <c r="I99" s="2"/>
    </row>
    <row r="100" spans="2:9" ht="12.75">
      <c r="B100" s="2">
        <f t="shared" si="5"/>
        <v>0.8300000000000005</v>
      </c>
      <c r="C100" s="2">
        <f t="shared" si="4"/>
        <v>298.8000000000002</v>
      </c>
      <c r="D100" s="2"/>
      <c r="E100" s="2"/>
      <c r="F100" s="12"/>
      <c r="I100" s="2"/>
    </row>
    <row r="101" spans="2:9" ht="12.75">
      <c r="B101" s="2">
        <f t="shared" si="5"/>
        <v>0.8400000000000005</v>
      </c>
      <c r="C101" s="2">
        <f t="shared" si="4"/>
        <v>302.4000000000002</v>
      </c>
      <c r="D101" s="2"/>
      <c r="E101" s="2"/>
      <c r="F101" s="12"/>
      <c r="I101" s="2"/>
    </row>
    <row r="102" spans="2:9" ht="12.75">
      <c r="B102" s="2">
        <f t="shared" si="5"/>
        <v>0.8500000000000005</v>
      </c>
      <c r="C102" s="2">
        <f t="shared" si="4"/>
        <v>306.00000000000017</v>
      </c>
      <c r="D102" s="2"/>
      <c r="E102" s="2"/>
      <c r="F102" s="12"/>
      <c r="I102" s="2"/>
    </row>
    <row r="103" spans="2:9" ht="12.75">
      <c r="B103" s="2">
        <f t="shared" si="5"/>
        <v>0.8600000000000005</v>
      </c>
      <c r="C103" s="2">
        <f t="shared" si="4"/>
        <v>309.6000000000002</v>
      </c>
      <c r="D103" s="2"/>
      <c r="E103" s="2"/>
      <c r="F103" s="12"/>
      <c r="I103" s="2"/>
    </row>
    <row r="104" spans="2:9" ht="12.75">
      <c r="B104" s="2">
        <f t="shared" si="5"/>
        <v>0.8700000000000006</v>
      </c>
      <c r="C104" s="2">
        <f t="shared" si="4"/>
        <v>313.2000000000002</v>
      </c>
      <c r="D104" s="2"/>
      <c r="E104" s="2"/>
      <c r="F104" s="12"/>
      <c r="I104" s="2"/>
    </row>
    <row r="105" spans="2:9" ht="12.75">
      <c r="B105" s="2">
        <f t="shared" si="5"/>
        <v>0.8800000000000006</v>
      </c>
      <c r="C105" s="2">
        <f t="shared" si="4"/>
        <v>316.8000000000002</v>
      </c>
      <c r="D105" s="2"/>
      <c r="E105" s="2"/>
      <c r="F105" s="12"/>
      <c r="I105" s="2"/>
    </row>
    <row r="106" spans="2:9" ht="12.75">
      <c r="B106" s="2">
        <f t="shared" si="5"/>
        <v>0.8900000000000006</v>
      </c>
      <c r="C106" s="2">
        <f t="shared" si="4"/>
        <v>320.4000000000002</v>
      </c>
      <c r="D106" s="2"/>
      <c r="E106" s="2"/>
      <c r="F106" s="12"/>
      <c r="I106" s="2"/>
    </row>
    <row r="107" spans="2:9" ht="12.75">
      <c r="B107" s="2">
        <f t="shared" si="5"/>
        <v>0.9000000000000006</v>
      </c>
      <c r="C107" s="2">
        <f t="shared" si="4"/>
        <v>324.0000000000002</v>
      </c>
      <c r="D107" s="2"/>
      <c r="E107" s="2"/>
      <c r="F107" s="12"/>
      <c r="I107" s="2"/>
    </row>
    <row r="108" spans="2:9" ht="12.75">
      <c r="B108" s="2">
        <f t="shared" si="5"/>
        <v>0.9100000000000006</v>
      </c>
      <c r="C108" s="2">
        <f t="shared" si="4"/>
        <v>327.6000000000002</v>
      </c>
      <c r="D108" s="2"/>
      <c r="E108" s="2"/>
      <c r="F108" s="12"/>
      <c r="I108" s="2"/>
    </row>
    <row r="109" spans="2:9" ht="12.75">
      <c r="B109" s="2">
        <f t="shared" si="5"/>
        <v>0.9200000000000006</v>
      </c>
      <c r="C109" s="2">
        <f t="shared" si="4"/>
        <v>331.2000000000002</v>
      </c>
      <c r="D109" s="2"/>
      <c r="E109" s="2"/>
      <c r="F109" s="12"/>
      <c r="I109" s="2"/>
    </row>
    <row r="110" spans="2:9" ht="12.75">
      <c r="B110" s="2">
        <f t="shared" si="5"/>
        <v>0.9300000000000006</v>
      </c>
      <c r="C110" s="2">
        <f t="shared" si="4"/>
        <v>334.80000000000024</v>
      </c>
      <c r="D110" s="2"/>
      <c r="E110" s="2"/>
      <c r="F110" s="12"/>
      <c r="I110" s="2"/>
    </row>
    <row r="111" spans="2:9" ht="12.75">
      <c r="B111" s="2">
        <f t="shared" si="5"/>
        <v>0.9400000000000006</v>
      </c>
      <c r="C111" s="2">
        <f t="shared" si="4"/>
        <v>338.4000000000002</v>
      </c>
      <c r="D111" s="2"/>
      <c r="E111" s="2"/>
      <c r="F111" s="12"/>
      <c r="I111" s="2"/>
    </row>
    <row r="112" spans="2:9" ht="12.75">
      <c r="B112" s="2">
        <f t="shared" si="5"/>
        <v>0.9500000000000006</v>
      </c>
      <c r="C112" s="2">
        <f t="shared" si="4"/>
        <v>342.0000000000002</v>
      </c>
      <c r="D112" s="2"/>
      <c r="E112" s="2"/>
      <c r="F112" s="12"/>
      <c r="I112" s="2"/>
    </row>
    <row r="113" spans="2:9" ht="12.75">
      <c r="B113" s="2">
        <f t="shared" si="5"/>
        <v>0.9600000000000006</v>
      </c>
      <c r="C113" s="2">
        <f>B113*$C$10</f>
        <v>345.60000000000025</v>
      </c>
      <c r="D113" s="2"/>
      <c r="E113" s="2"/>
      <c r="F113" s="12"/>
      <c r="I113" s="2"/>
    </row>
    <row r="114" spans="2:9" ht="12.75">
      <c r="B114" s="2">
        <f t="shared" si="5"/>
        <v>0.9700000000000006</v>
      </c>
      <c r="C114" s="2">
        <f>B114*$C$10</f>
        <v>349.2000000000002</v>
      </c>
      <c r="D114" s="2"/>
      <c r="E114" s="2"/>
      <c r="F114" s="12"/>
      <c r="I114" s="2"/>
    </row>
    <row r="115" spans="2:9" ht="12.75">
      <c r="B115" s="2">
        <f t="shared" si="5"/>
        <v>0.9800000000000006</v>
      </c>
      <c r="C115" s="2">
        <f>B115*$C$10</f>
        <v>352.80000000000024</v>
      </c>
      <c r="D115" s="2"/>
      <c r="E115" s="2"/>
      <c r="F115" s="12"/>
      <c r="I115" s="2"/>
    </row>
    <row r="116" spans="2:9" ht="12.75">
      <c r="B116" s="2">
        <f t="shared" si="5"/>
        <v>0.9900000000000007</v>
      </c>
      <c r="C116" s="2">
        <f>B116*$C$10</f>
        <v>356.40000000000026</v>
      </c>
      <c r="D116" s="2"/>
      <c r="E116" s="2"/>
      <c r="F116" s="12"/>
      <c r="I116" s="2"/>
    </row>
    <row r="117" spans="2:9" ht="12.75">
      <c r="B117" s="2">
        <f t="shared" si="5"/>
        <v>1.0000000000000007</v>
      </c>
      <c r="C117" s="2">
        <f>B117*$C$10</f>
        <v>360.0000000000002</v>
      </c>
      <c r="D117" s="2"/>
      <c r="E117" s="2"/>
      <c r="F117" s="12"/>
      <c r="I117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R7"/>
  <sheetViews>
    <sheetView workbookViewId="0" topLeftCell="A1">
      <selection activeCell="I16" sqref="I16"/>
    </sheetView>
  </sheetViews>
  <sheetFormatPr defaultColWidth="9.140625" defaultRowHeight="12.75"/>
  <sheetData>
    <row r="1" spans="1:18" ht="12.75">
      <c r="A1">
        <v>1</v>
      </c>
      <c r="B1">
        <f>A1+1</f>
        <v>2</v>
      </c>
      <c r="C1">
        <f aca="true" t="shared" si="0" ref="C1:R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</row>
    <row r="2" spans="2:5" ht="12.75">
      <c r="B2">
        <v>3</v>
      </c>
      <c r="E2">
        <v>4</v>
      </c>
    </row>
    <row r="3" spans="2:5" ht="12.75">
      <c r="B3" t="s">
        <v>727</v>
      </c>
      <c r="C3" t="s">
        <v>726</v>
      </c>
      <c r="E3" t="s">
        <v>730</v>
      </c>
    </row>
    <row r="4" spans="2:10" ht="12.75">
      <c r="B4">
        <v>10</v>
      </c>
      <c r="C4">
        <v>9</v>
      </c>
      <c r="E4">
        <v>0</v>
      </c>
      <c r="F4">
        <v>0</v>
      </c>
      <c r="G4">
        <v>0</v>
      </c>
      <c r="H4">
        <v>11</v>
      </c>
      <c r="I4" t="s">
        <v>731</v>
      </c>
      <c r="J4" t="s">
        <v>732</v>
      </c>
    </row>
    <row r="5" spans="2:10" ht="12.75">
      <c r="B5">
        <v>8</v>
      </c>
      <c r="C5">
        <v>9</v>
      </c>
      <c r="E5">
        <v>1</v>
      </c>
      <c r="F5">
        <v>1</v>
      </c>
      <c r="G5">
        <v>0</v>
      </c>
      <c r="H5">
        <v>26</v>
      </c>
      <c r="I5" t="s">
        <v>733</v>
      </c>
      <c r="J5" t="s">
        <v>732</v>
      </c>
    </row>
    <row r="6" spans="2:10" ht="12.75">
      <c r="B6">
        <v>8</v>
      </c>
      <c r="C6">
        <v>9</v>
      </c>
      <c r="E6">
        <v>2</v>
      </c>
      <c r="F6">
        <v>0</v>
      </c>
      <c r="G6">
        <v>1</v>
      </c>
      <c r="H6">
        <v>3</v>
      </c>
      <c r="I6" t="s">
        <v>731</v>
      </c>
      <c r="J6" t="s">
        <v>734</v>
      </c>
    </row>
    <row r="7" spans="5:10" ht="12.75">
      <c r="E7">
        <v>3</v>
      </c>
      <c r="F7">
        <v>0</v>
      </c>
      <c r="G7">
        <v>3</v>
      </c>
      <c r="H7">
        <v>0.375</v>
      </c>
      <c r="I7" t="s">
        <v>731</v>
      </c>
      <c r="J7" t="s">
        <v>743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BB374"/>
  <sheetViews>
    <sheetView workbookViewId="0" topLeftCell="A1">
      <selection activeCell="H5" sqref="H5"/>
    </sheetView>
  </sheetViews>
  <sheetFormatPr defaultColWidth="9.140625" defaultRowHeight="12.75"/>
  <sheetData>
    <row r="1" spans="1:54" ht="12.75">
      <c r="A1">
        <v>1</v>
      </c>
      <c r="B1">
        <f>A1+1</f>
        <v>2</v>
      </c>
      <c r="C1">
        <f aca="true" t="shared" si="0" ref="C1:BB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</row>
    <row r="2" spans="1:54" ht="12.75">
      <c r="A2" s="1">
        <v>372</v>
      </c>
      <c r="B2" s="3" t="s">
        <v>4</v>
      </c>
      <c r="C2" s="3" t="s">
        <v>5</v>
      </c>
      <c r="D2" s="4" t="s">
        <v>6</v>
      </c>
      <c r="E2" s="5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s="6" t="s">
        <v>23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1</v>
      </c>
      <c r="AH2" t="s">
        <v>2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</row>
    <row r="3" spans="1:54" ht="12.75">
      <c r="A3" t="s">
        <v>8</v>
      </c>
      <c r="B3" s="3" t="s">
        <v>55</v>
      </c>
      <c r="C3" s="3" t="s">
        <v>55</v>
      </c>
      <c r="D3" s="7" t="s">
        <v>56</v>
      </c>
      <c r="E3" s="4" t="s">
        <v>57</v>
      </c>
      <c r="F3">
        <v>335</v>
      </c>
      <c r="G3">
        <v>98.3</v>
      </c>
      <c r="H3">
        <v>44</v>
      </c>
      <c r="I3">
        <v>0</v>
      </c>
      <c r="J3">
        <v>0</v>
      </c>
      <c r="K3">
        <v>16</v>
      </c>
      <c r="L3">
        <v>0</v>
      </c>
      <c r="M3">
        <v>0</v>
      </c>
      <c r="N3">
        <v>1.02</v>
      </c>
      <c r="O3">
        <v>1.77</v>
      </c>
      <c r="P3">
        <v>0</v>
      </c>
      <c r="Q3">
        <v>0</v>
      </c>
      <c r="R3">
        <v>0</v>
      </c>
      <c r="S3">
        <v>2.56</v>
      </c>
      <c r="T3">
        <v>2.625</v>
      </c>
      <c r="U3" s="8">
        <v>1.3125</v>
      </c>
      <c r="V3">
        <v>0</v>
      </c>
      <c r="W3">
        <v>0</v>
      </c>
      <c r="X3">
        <v>0</v>
      </c>
      <c r="Y3">
        <v>0</v>
      </c>
      <c r="Z3">
        <v>0</v>
      </c>
      <c r="AA3">
        <v>4.51</v>
      </c>
      <c r="AB3">
        <v>0</v>
      </c>
      <c r="AC3">
        <v>38.1</v>
      </c>
      <c r="AD3">
        <v>0</v>
      </c>
      <c r="AE3">
        <v>0</v>
      </c>
      <c r="AF3">
        <v>44.3</v>
      </c>
      <c r="AG3">
        <v>2430</v>
      </c>
      <c r="AH3">
        <v>5110</v>
      </c>
      <c r="AI3">
        <v>31100</v>
      </c>
      <c r="AJ3">
        <v>1620</v>
      </c>
      <c r="AK3">
        <v>1410</v>
      </c>
      <c r="AL3">
        <v>17.8</v>
      </c>
      <c r="AM3">
        <v>1200</v>
      </c>
      <c r="AN3">
        <v>236</v>
      </c>
      <c r="AO3">
        <v>151</v>
      </c>
      <c r="AP3">
        <v>3.5</v>
      </c>
      <c r="AQ3">
        <v>0</v>
      </c>
      <c r="AR3">
        <v>74.4</v>
      </c>
      <c r="AS3">
        <v>536000</v>
      </c>
      <c r="AT3">
        <v>0</v>
      </c>
      <c r="AU3">
        <v>168</v>
      </c>
      <c r="AV3">
        <v>1190</v>
      </c>
      <c r="AW3">
        <v>279</v>
      </c>
      <c r="AX3">
        <v>805</v>
      </c>
      <c r="AY3">
        <v>0</v>
      </c>
      <c r="AZ3">
        <v>0</v>
      </c>
      <c r="BA3">
        <v>0</v>
      </c>
      <c r="BB3">
        <v>0</v>
      </c>
    </row>
    <row r="4" spans="1:54" ht="12.75">
      <c r="A4" t="s">
        <v>8</v>
      </c>
      <c r="B4" s="3" t="s">
        <v>58</v>
      </c>
      <c r="C4" s="3" t="s">
        <v>58</v>
      </c>
      <c r="D4" s="7" t="s">
        <v>59</v>
      </c>
      <c r="E4" s="4" t="s">
        <v>57</v>
      </c>
      <c r="F4">
        <v>290</v>
      </c>
      <c r="G4">
        <v>85.8</v>
      </c>
      <c r="H4">
        <v>43.6</v>
      </c>
      <c r="I4">
        <v>0</v>
      </c>
      <c r="J4">
        <v>0</v>
      </c>
      <c r="K4">
        <v>15.8</v>
      </c>
      <c r="L4">
        <v>0</v>
      </c>
      <c r="M4">
        <v>0</v>
      </c>
      <c r="N4">
        <v>0.87</v>
      </c>
      <c r="O4">
        <v>1.58</v>
      </c>
      <c r="P4">
        <v>0</v>
      </c>
      <c r="Q4">
        <v>0</v>
      </c>
      <c r="R4">
        <v>0</v>
      </c>
      <c r="S4">
        <v>2.37</v>
      </c>
      <c r="T4">
        <v>2.4375</v>
      </c>
      <c r="U4" s="8">
        <v>1.25</v>
      </c>
      <c r="V4">
        <v>0</v>
      </c>
      <c r="W4">
        <v>0</v>
      </c>
      <c r="X4">
        <v>0</v>
      </c>
      <c r="Y4">
        <v>0</v>
      </c>
      <c r="Z4">
        <v>0</v>
      </c>
      <c r="AA4">
        <v>5.01</v>
      </c>
      <c r="AB4">
        <v>0</v>
      </c>
      <c r="AC4">
        <v>44.7</v>
      </c>
      <c r="AD4">
        <v>0</v>
      </c>
      <c r="AE4">
        <v>0</v>
      </c>
      <c r="AF4">
        <v>32.2</v>
      </c>
      <c r="AG4">
        <v>2150</v>
      </c>
      <c r="AH4">
        <v>8170</v>
      </c>
      <c r="AI4">
        <v>27100</v>
      </c>
      <c r="AJ4">
        <v>1420</v>
      </c>
      <c r="AK4">
        <v>1240</v>
      </c>
      <c r="AL4">
        <v>17.8</v>
      </c>
      <c r="AM4">
        <v>1050</v>
      </c>
      <c r="AN4">
        <v>206</v>
      </c>
      <c r="AO4">
        <v>132</v>
      </c>
      <c r="AP4">
        <v>3.49</v>
      </c>
      <c r="AQ4">
        <v>0</v>
      </c>
      <c r="AR4">
        <v>51.5</v>
      </c>
      <c r="AS4">
        <v>464000</v>
      </c>
      <c r="AT4">
        <v>0</v>
      </c>
      <c r="AU4">
        <v>166</v>
      </c>
      <c r="AV4">
        <v>1040</v>
      </c>
      <c r="AW4">
        <v>248</v>
      </c>
      <c r="AX4">
        <v>704</v>
      </c>
      <c r="AY4">
        <v>0</v>
      </c>
      <c r="AZ4">
        <v>0</v>
      </c>
      <c r="BA4">
        <v>0</v>
      </c>
      <c r="BB4">
        <v>0</v>
      </c>
    </row>
    <row r="5" spans="1:54" ht="12.75">
      <c r="A5" t="s">
        <v>8</v>
      </c>
      <c r="B5" s="3" t="s">
        <v>60</v>
      </c>
      <c r="C5" s="3" t="s">
        <v>60</v>
      </c>
      <c r="D5" s="7" t="s">
        <v>61</v>
      </c>
      <c r="E5" s="4" t="s">
        <v>57</v>
      </c>
      <c r="F5">
        <v>262</v>
      </c>
      <c r="G5">
        <v>77.2</v>
      </c>
      <c r="H5">
        <v>43.3</v>
      </c>
      <c r="I5">
        <v>0</v>
      </c>
      <c r="J5">
        <v>0</v>
      </c>
      <c r="K5">
        <v>15.8</v>
      </c>
      <c r="L5">
        <v>0</v>
      </c>
      <c r="M5">
        <v>0</v>
      </c>
      <c r="N5">
        <v>0.79</v>
      </c>
      <c r="O5">
        <v>1.42</v>
      </c>
      <c r="P5">
        <v>0</v>
      </c>
      <c r="Q5">
        <v>0</v>
      </c>
      <c r="R5">
        <v>0</v>
      </c>
      <c r="S5">
        <v>2.21</v>
      </c>
      <c r="T5">
        <v>2.25</v>
      </c>
      <c r="U5" s="8">
        <v>1.1875</v>
      </c>
      <c r="V5">
        <v>0</v>
      </c>
      <c r="W5">
        <v>0</v>
      </c>
      <c r="X5">
        <v>0</v>
      </c>
      <c r="Y5">
        <v>0</v>
      </c>
      <c r="Z5">
        <v>0</v>
      </c>
      <c r="AA5">
        <v>5.55</v>
      </c>
      <c r="AB5">
        <v>0</v>
      </c>
      <c r="AC5">
        <v>49.2</v>
      </c>
      <c r="AD5">
        <v>0</v>
      </c>
      <c r="AE5">
        <v>0</v>
      </c>
      <c r="AF5">
        <v>26.6</v>
      </c>
      <c r="AG5">
        <v>1930</v>
      </c>
      <c r="AH5">
        <v>12300</v>
      </c>
      <c r="AI5">
        <v>24200</v>
      </c>
      <c r="AJ5">
        <v>1270</v>
      </c>
      <c r="AK5">
        <v>1120</v>
      </c>
      <c r="AL5">
        <v>17.7</v>
      </c>
      <c r="AM5">
        <v>927</v>
      </c>
      <c r="AN5">
        <v>183</v>
      </c>
      <c r="AO5">
        <v>118</v>
      </c>
      <c r="AP5">
        <v>3.46</v>
      </c>
      <c r="AQ5">
        <v>0</v>
      </c>
      <c r="AR5">
        <v>37.7</v>
      </c>
      <c r="AS5">
        <v>407000</v>
      </c>
      <c r="AT5">
        <v>0</v>
      </c>
      <c r="AU5">
        <v>165</v>
      </c>
      <c r="AV5">
        <v>922</v>
      </c>
      <c r="AW5">
        <v>222</v>
      </c>
      <c r="AX5">
        <v>630</v>
      </c>
      <c r="AY5">
        <v>0</v>
      </c>
      <c r="AZ5">
        <v>0</v>
      </c>
      <c r="BA5">
        <v>0</v>
      </c>
      <c r="BB5">
        <v>0</v>
      </c>
    </row>
    <row r="6" spans="1:54" ht="12.75">
      <c r="A6" t="s">
        <v>8</v>
      </c>
      <c r="B6" s="3" t="s">
        <v>62</v>
      </c>
      <c r="C6" s="3" t="s">
        <v>62</v>
      </c>
      <c r="D6" s="7" t="s">
        <v>63</v>
      </c>
      <c r="E6" s="4" t="s">
        <v>57</v>
      </c>
      <c r="F6">
        <v>230</v>
      </c>
      <c r="G6">
        <v>67.7</v>
      </c>
      <c r="H6">
        <v>42.9</v>
      </c>
      <c r="I6">
        <v>0</v>
      </c>
      <c r="J6">
        <v>0</v>
      </c>
      <c r="K6">
        <v>15.8</v>
      </c>
      <c r="L6">
        <v>0</v>
      </c>
      <c r="M6">
        <v>0</v>
      </c>
      <c r="N6">
        <v>0.71</v>
      </c>
      <c r="O6">
        <v>1.22</v>
      </c>
      <c r="P6">
        <v>0</v>
      </c>
      <c r="Q6">
        <v>0</v>
      </c>
      <c r="R6">
        <v>0</v>
      </c>
      <c r="S6">
        <v>2.01</v>
      </c>
      <c r="T6">
        <v>2.0625</v>
      </c>
      <c r="U6" s="8">
        <v>1.1875</v>
      </c>
      <c r="V6">
        <v>0</v>
      </c>
      <c r="W6">
        <v>0</v>
      </c>
      <c r="X6">
        <v>0</v>
      </c>
      <c r="Y6">
        <v>0</v>
      </c>
      <c r="Z6">
        <v>0</v>
      </c>
      <c r="AA6">
        <v>6.45</v>
      </c>
      <c r="AB6">
        <v>0</v>
      </c>
      <c r="AC6">
        <v>54.8</v>
      </c>
      <c r="AD6">
        <v>0</v>
      </c>
      <c r="AE6">
        <v>0</v>
      </c>
      <c r="AF6">
        <v>21.5</v>
      </c>
      <c r="AG6">
        <v>1690</v>
      </c>
      <c r="AH6">
        <v>21100</v>
      </c>
      <c r="AI6">
        <v>20800</v>
      </c>
      <c r="AJ6">
        <v>1100</v>
      </c>
      <c r="AK6">
        <v>971</v>
      </c>
      <c r="AL6">
        <v>17.5</v>
      </c>
      <c r="AM6">
        <v>796</v>
      </c>
      <c r="AN6">
        <v>157</v>
      </c>
      <c r="AO6">
        <v>101</v>
      </c>
      <c r="AP6">
        <v>3.43</v>
      </c>
      <c r="AQ6">
        <v>0</v>
      </c>
      <c r="AR6">
        <v>24.9</v>
      </c>
      <c r="AS6">
        <v>346000</v>
      </c>
      <c r="AT6">
        <v>0</v>
      </c>
      <c r="AU6">
        <v>164</v>
      </c>
      <c r="AV6">
        <v>789</v>
      </c>
      <c r="AW6">
        <v>191</v>
      </c>
      <c r="AX6">
        <v>546</v>
      </c>
      <c r="AY6">
        <v>0</v>
      </c>
      <c r="AZ6">
        <v>0</v>
      </c>
      <c r="BA6">
        <v>0</v>
      </c>
      <c r="BB6">
        <v>0</v>
      </c>
    </row>
    <row r="7" spans="1:54" ht="12.75">
      <c r="A7" t="s">
        <v>8</v>
      </c>
      <c r="B7" s="3" t="s">
        <v>64</v>
      </c>
      <c r="C7" s="3" t="s">
        <v>64</v>
      </c>
      <c r="D7" s="7" t="s">
        <v>65</v>
      </c>
      <c r="E7" s="4" t="s">
        <v>18</v>
      </c>
      <c r="F7">
        <v>593</v>
      </c>
      <c r="G7">
        <v>174</v>
      </c>
      <c r="H7">
        <v>43</v>
      </c>
      <c r="I7">
        <v>0</v>
      </c>
      <c r="J7">
        <v>0</v>
      </c>
      <c r="K7">
        <v>16.7</v>
      </c>
      <c r="L7">
        <v>0</v>
      </c>
      <c r="M7">
        <v>0</v>
      </c>
      <c r="N7">
        <v>1.79</v>
      </c>
      <c r="O7">
        <v>3.23</v>
      </c>
      <c r="P7">
        <v>0</v>
      </c>
      <c r="Q7">
        <v>0</v>
      </c>
      <c r="R7">
        <v>0</v>
      </c>
      <c r="S7">
        <v>4.41</v>
      </c>
      <c r="T7">
        <v>4.5</v>
      </c>
      <c r="U7" s="8">
        <v>2.125</v>
      </c>
      <c r="V7">
        <v>0</v>
      </c>
      <c r="W7">
        <v>0</v>
      </c>
      <c r="X7">
        <v>0</v>
      </c>
      <c r="Y7">
        <v>0</v>
      </c>
      <c r="Z7">
        <v>0</v>
      </c>
      <c r="AA7">
        <v>2.58</v>
      </c>
      <c r="AB7">
        <v>0</v>
      </c>
      <c r="AC7">
        <v>19.1</v>
      </c>
      <c r="AD7">
        <v>0</v>
      </c>
      <c r="AE7">
        <v>0</v>
      </c>
      <c r="AF7">
        <v>0</v>
      </c>
      <c r="AG7">
        <v>4760</v>
      </c>
      <c r="AH7">
        <v>348</v>
      </c>
      <c r="AI7">
        <v>50400</v>
      </c>
      <c r="AJ7">
        <v>2760</v>
      </c>
      <c r="AK7">
        <v>2340</v>
      </c>
      <c r="AL7">
        <v>17</v>
      </c>
      <c r="AM7">
        <v>2520</v>
      </c>
      <c r="AN7">
        <v>481</v>
      </c>
      <c r="AO7">
        <v>302</v>
      </c>
      <c r="AP7">
        <v>3.8</v>
      </c>
      <c r="AQ7">
        <v>0</v>
      </c>
      <c r="AR7">
        <v>445</v>
      </c>
      <c r="AS7">
        <v>996000</v>
      </c>
      <c r="AT7">
        <v>0</v>
      </c>
      <c r="AU7">
        <v>166</v>
      </c>
      <c r="AV7">
        <v>2240</v>
      </c>
      <c r="AW7">
        <v>478</v>
      </c>
      <c r="AX7">
        <v>1370</v>
      </c>
      <c r="AY7">
        <v>0</v>
      </c>
      <c r="AZ7">
        <v>0</v>
      </c>
      <c r="BA7">
        <v>0</v>
      </c>
      <c r="BB7">
        <v>0</v>
      </c>
    </row>
    <row r="8" spans="1:54" ht="12.75">
      <c r="A8" t="s">
        <v>8</v>
      </c>
      <c r="B8" s="3" t="s">
        <v>66</v>
      </c>
      <c r="C8" s="3" t="s">
        <v>66</v>
      </c>
      <c r="D8" s="7" t="s">
        <v>67</v>
      </c>
      <c r="E8" s="4" t="s">
        <v>18</v>
      </c>
      <c r="F8">
        <v>503</v>
      </c>
      <c r="G8">
        <v>148</v>
      </c>
      <c r="H8">
        <v>42.1</v>
      </c>
      <c r="I8">
        <v>0</v>
      </c>
      <c r="J8">
        <v>0</v>
      </c>
      <c r="K8">
        <v>16.4</v>
      </c>
      <c r="L8">
        <v>0</v>
      </c>
      <c r="M8">
        <v>0</v>
      </c>
      <c r="N8">
        <v>1.54</v>
      </c>
      <c r="O8">
        <v>2.76</v>
      </c>
      <c r="P8">
        <v>0</v>
      </c>
      <c r="Q8">
        <v>0</v>
      </c>
      <c r="R8">
        <v>0</v>
      </c>
      <c r="S8">
        <v>3.94</v>
      </c>
      <c r="T8">
        <v>4</v>
      </c>
      <c r="U8" s="8">
        <v>2</v>
      </c>
      <c r="V8">
        <v>0</v>
      </c>
      <c r="W8">
        <v>0</v>
      </c>
      <c r="X8">
        <v>0</v>
      </c>
      <c r="Y8">
        <v>0</v>
      </c>
      <c r="Z8">
        <v>0</v>
      </c>
      <c r="AA8">
        <v>2.97</v>
      </c>
      <c r="AB8">
        <v>0</v>
      </c>
      <c r="AC8">
        <v>22.2</v>
      </c>
      <c r="AD8">
        <v>0</v>
      </c>
      <c r="AE8">
        <v>0</v>
      </c>
      <c r="AF8">
        <v>0</v>
      </c>
      <c r="AG8">
        <v>4110</v>
      </c>
      <c r="AH8">
        <v>620</v>
      </c>
      <c r="AI8">
        <v>41700</v>
      </c>
      <c r="AJ8">
        <v>2320</v>
      </c>
      <c r="AK8">
        <v>1980</v>
      </c>
      <c r="AL8">
        <v>16.8</v>
      </c>
      <c r="AM8">
        <v>2050</v>
      </c>
      <c r="AN8">
        <v>395</v>
      </c>
      <c r="AO8">
        <v>250</v>
      </c>
      <c r="AP8">
        <v>3.72</v>
      </c>
      <c r="AQ8">
        <v>0</v>
      </c>
      <c r="AR8">
        <v>279</v>
      </c>
      <c r="AS8">
        <v>791000</v>
      </c>
      <c r="AT8">
        <v>0</v>
      </c>
      <c r="AU8">
        <v>161</v>
      </c>
      <c r="AV8">
        <v>1830</v>
      </c>
      <c r="AW8">
        <v>403</v>
      </c>
      <c r="AX8">
        <v>1150</v>
      </c>
      <c r="AY8">
        <v>0</v>
      </c>
      <c r="AZ8">
        <v>0</v>
      </c>
      <c r="BA8">
        <v>0</v>
      </c>
      <c r="BB8">
        <v>0</v>
      </c>
    </row>
    <row r="9" spans="1:54" ht="12.75">
      <c r="A9" t="s">
        <v>8</v>
      </c>
      <c r="B9" s="3" t="s">
        <v>68</v>
      </c>
      <c r="C9" s="3" t="s">
        <v>68</v>
      </c>
      <c r="D9" s="7" t="s">
        <v>69</v>
      </c>
      <c r="E9" s="4" t="s">
        <v>18</v>
      </c>
      <c r="F9">
        <v>431</v>
      </c>
      <c r="G9">
        <v>127</v>
      </c>
      <c r="H9">
        <v>41.3</v>
      </c>
      <c r="I9">
        <v>0</v>
      </c>
      <c r="J9">
        <v>0</v>
      </c>
      <c r="K9">
        <v>16.2</v>
      </c>
      <c r="L9">
        <v>0</v>
      </c>
      <c r="M9">
        <v>0</v>
      </c>
      <c r="N9">
        <v>1.34</v>
      </c>
      <c r="O9">
        <v>2.36</v>
      </c>
      <c r="P9">
        <v>0</v>
      </c>
      <c r="Q9">
        <v>0</v>
      </c>
      <c r="R9">
        <v>0</v>
      </c>
      <c r="S9">
        <v>3.54</v>
      </c>
      <c r="T9">
        <v>3.625</v>
      </c>
      <c r="U9" s="8">
        <v>1.875</v>
      </c>
      <c r="V9">
        <v>0</v>
      </c>
      <c r="W9">
        <v>0</v>
      </c>
      <c r="X9">
        <v>0</v>
      </c>
      <c r="Y9">
        <v>0</v>
      </c>
      <c r="Z9">
        <v>0</v>
      </c>
      <c r="AA9">
        <v>3.44</v>
      </c>
      <c r="AB9">
        <v>0</v>
      </c>
      <c r="AC9">
        <v>25.5</v>
      </c>
      <c r="AD9">
        <v>0</v>
      </c>
      <c r="AE9">
        <v>0</v>
      </c>
      <c r="AF9">
        <v>0</v>
      </c>
      <c r="AG9">
        <v>3550</v>
      </c>
      <c r="AH9">
        <v>1100</v>
      </c>
      <c r="AI9">
        <v>34800</v>
      </c>
      <c r="AJ9">
        <v>1960</v>
      </c>
      <c r="AK9">
        <v>1690</v>
      </c>
      <c r="AL9">
        <v>16.6</v>
      </c>
      <c r="AM9">
        <v>1690</v>
      </c>
      <c r="AN9">
        <v>328</v>
      </c>
      <c r="AO9">
        <v>208</v>
      </c>
      <c r="AP9">
        <v>3.65</v>
      </c>
      <c r="AQ9">
        <v>0</v>
      </c>
      <c r="AR9">
        <v>177</v>
      </c>
      <c r="AS9">
        <v>639000</v>
      </c>
      <c r="AT9">
        <v>0</v>
      </c>
      <c r="AU9">
        <v>158</v>
      </c>
      <c r="AV9">
        <v>1510</v>
      </c>
      <c r="AW9">
        <v>342</v>
      </c>
      <c r="AX9">
        <v>968</v>
      </c>
      <c r="AY9">
        <v>0</v>
      </c>
      <c r="AZ9">
        <v>0</v>
      </c>
      <c r="BA9">
        <v>0</v>
      </c>
      <c r="BB9">
        <v>0</v>
      </c>
    </row>
    <row r="10" spans="1:54" ht="12.75">
      <c r="A10" t="s">
        <v>8</v>
      </c>
      <c r="B10" s="3" t="s">
        <v>70</v>
      </c>
      <c r="C10" s="3" t="s">
        <v>70</v>
      </c>
      <c r="D10" s="7" t="s">
        <v>71</v>
      </c>
      <c r="E10" s="4" t="s">
        <v>18</v>
      </c>
      <c r="F10">
        <v>397</v>
      </c>
      <c r="G10">
        <v>117</v>
      </c>
      <c r="H10">
        <v>41</v>
      </c>
      <c r="I10">
        <v>0</v>
      </c>
      <c r="J10">
        <v>0</v>
      </c>
      <c r="K10">
        <v>16.1</v>
      </c>
      <c r="L10">
        <v>0</v>
      </c>
      <c r="M10">
        <v>0</v>
      </c>
      <c r="N10">
        <v>1.22</v>
      </c>
      <c r="O10">
        <v>2.2</v>
      </c>
      <c r="P10">
        <v>0</v>
      </c>
      <c r="Q10">
        <v>0</v>
      </c>
      <c r="R10">
        <v>0</v>
      </c>
      <c r="S10">
        <v>3.38</v>
      </c>
      <c r="T10">
        <v>3.5</v>
      </c>
      <c r="U10" s="8">
        <v>1.8125</v>
      </c>
      <c r="V10">
        <v>0</v>
      </c>
      <c r="W10">
        <v>0</v>
      </c>
      <c r="X10">
        <v>0</v>
      </c>
      <c r="Y10">
        <v>0</v>
      </c>
      <c r="Z10">
        <v>0</v>
      </c>
      <c r="AA10">
        <v>3.66</v>
      </c>
      <c r="AB10">
        <v>0</v>
      </c>
      <c r="AC10">
        <v>28</v>
      </c>
      <c r="AD10">
        <v>0</v>
      </c>
      <c r="AE10">
        <v>0</v>
      </c>
      <c r="AF10">
        <v>0</v>
      </c>
      <c r="AG10">
        <v>3310</v>
      </c>
      <c r="AH10">
        <v>1440</v>
      </c>
      <c r="AI10">
        <v>32000</v>
      </c>
      <c r="AJ10">
        <v>1800</v>
      </c>
      <c r="AK10">
        <v>1560</v>
      </c>
      <c r="AL10">
        <v>16.6</v>
      </c>
      <c r="AM10">
        <v>1540</v>
      </c>
      <c r="AN10">
        <v>300</v>
      </c>
      <c r="AO10">
        <v>191</v>
      </c>
      <c r="AP10">
        <v>3.64</v>
      </c>
      <c r="AQ10">
        <v>0</v>
      </c>
      <c r="AR10">
        <v>142</v>
      </c>
      <c r="AS10">
        <v>578000</v>
      </c>
      <c r="AT10">
        <v>0</v>
      </c>
      <c r="AU10">
        <v>156</v>
      </c>
      <c r="AV10">
        <v>1380</v>
      </c>
      <c r="AW10">
        <v>318</v>
      </c>
      <c r="AX10">
        <v>891</v>
      </c>
      <c r="AY10">
        <v>0</v>
      </c>
      <c r="AZ10">
        <v>0</v>
      </c>
      <c r="BA10">
        <v>0</v>
      </c>
      <c r="BB10">
        <v>0</v>
      </c>
    </row>
    <row r="11" spans="1:54" ht="12.75">
      <c r="A11" t="s">
        <v>8</v>
      </c>
      <c r="B11" s="3" t="s">
        <v>72</v>
      </c>
      <c r="C11" s="3" t="s">
        <v>72</v>
      </c>
      <c r="D11" s="7" t="s">
        <v>73</v>
      </c>
      <c r="E11" s="4" t="s">
        <v>18</v>
      </c>
      <c r="F11">
        <v>372</v>
      </c>
      <c r="G11">
        <v>109</v>
      </c>
      <c r="H11">
        <v>40.6</v>
      </c>
      <c r="I11">
        <v>0</v>
      </c>
      <c r="J11">
        <v>0</v>
      </c>
      <c r="K11">
        <v>16.1</v>
      </c>
      <c r="L11">
        <v>0</v>
      </c>
      <c r="M11">
        <v>0</v>
      </c>
      <c r="N11">
        <v>1.16</v>
      </c>
      <c r="O11">
        <v>2.05</v>
      </c>
      <c r="P11">
        <v>0</v>
      </c>
      <c r="Q11">
        <v>0</v>
      </c>
      <c r="R11">
        <v>0</v>
      </c>
      <c r="S11">
        <v>3.23</v>
      </c>
      <c r="T11">
        <v>3.3125</v>
      </c>
      <c r="U11" s="8">
        <v>1.8125</v>
      </c>
      <c r="V11">
        <v>0</v>
      </c>
      <c r="W11">
        <v>0</v>
      </c>
      <c r="X11">
        <v>0</v>
      </c>
      <c r="Y11">
        <v>0</v>
      </c>
      <c r="Z11">
        <v>0</v>
      </c>
      <c r="AA11">
        <v>3.92</v>
      </c>
      <c r="AB11">
        <v>0</v>
      </c>
      <c r="AC11">
        <v>29.5</v>
      </c>
      <c r="AD11">
        <v>0</v>
      </c>
      <c r="AE11">
        <v>0</v>
      </c>
      <c r="AF11">
        <v>0</v>
      </c>
      <c r="AG11">
        <v>3080</v>
      </c>
      <c r="AH11">
        <v>1880</v>
      </c>
      <c r="AI11">
        <v>29600</v>
      </c>
      <c r="AJ11">
        <v>1680</v>
      </c>
      <c r="AK11">
        <v>1460</v>
      </c>
      <c r="AL11">
        <v>16.5</v>
      </c>
      <c r="AM11">
        <v>1420</v>
      </c>
      <c r="AN11">
        <v>278</v>
      </c>
      <c r="AO11">
        <v>177</v>
      </c>
      <c r="AP11">
        <v>3.6</v>
      </c>
      <c r="AQ11">
        <v>0</v>
      </c>
      <c r="AR11">
        <v>116</v>
      </c>
      <c r="AS11">
        <v>528000</v>
      </c>
      <c r="AT11">
        <v>0</v>
      </c>
      <c r="AU11">
        <v>155</v>
      </c>
      <c r="AV11">
        <v>1270</v>
      </c>
      <c r="AW11">
        <v>295</v>
      </c>
      <c r="AX11">
        <v>829</v>
      </c>
      <c r="AY11">
        <v>0</v>
      </c>
      <c r="AZ11">
        <v>0</v>
      </c>
      <c r="BA11">
        <v>0</v>
      </c>
      <c r="BB11">
        <v>0</v>
      </c>
    </row>
    <row r="12" spans="1:54" ht="12.75">
      <c r="A12" t="s">
        <v>8</v>
      </c>
      <c r="B12" s="3" t="s">
        <v>74</v>
      </c>
      <c r="C12" s="3" t="s">
        <v>74</v>
      </c>
      <c r="D12" s="7" t="s">
        <v>75</v>
      </c>
      <c r="E12" s="4" t="s">
        <v>18</v>
      </c>
      <c r="F12">
        <v>362</v>
      </c>
      <c r="G12">
        <v>107</v>
      </c>
      <c r="H12">
        <v>40.6</v>
      </c>
      <c r="I12">
        <v>0</v>
      </c>
      <c r="J12">
        <v>0</v>
      </c>
      <c r="K12">
        <v>16</v>
      </c>
      <c r="L12">
        <v>0</v>
      </c>
      <c r="M12">
        <v>0</v>
      </c>
      <c r="N12">
        <v>1.12</v>
      </c>
      <c r="O12">
        <v>2.01</v>
      </c>
      <c r="P12">
        <v>0</v>
      </c>
      <c r="Q12">
        <v>0</v>
      </c>
      <c r="R12">
        <v>0</v>
      </c>
      <c r="S12">
        <v>3.19</v>
      </c>
      <c r="T12">
        <v>3.25</v>
      </c>
      <c r="U12" s="8">
        <v>1.75</v>
      </c>
      <c r="V12">
        <v>0</v>
      </c>
      <c r="W12">
        <v>0</v>
      </c>
      <c r="X12">
        <v>0</v>
      </c>
      <c r="Y12">
        <v>0</v>
      </c>
      <c r="Z12">
        <v>0</v>
      </c>
      <c r="AA12">
        <v>3.99</v>
      </c>
      <c r="AB12">
        <v>0</v>
      </c>
      <c r="AC12">
        <v>30.5</v>
      </c>
      <c r="AD12">
        <v>0</v>
      </c>
      <c r="AE12">
        <v>0</v>
      </c>
      <c r="AF12">
        <v>0</v>
      </c>
      <c r="AG12">
        <v>3040</v>
      </c>
      <c r="AH12">
        <v>2010</v>
      </c>
      <c r="AI12">
        <v>28900</v>
      </c>
      <c r="AJ12">
        <v>1640</v>
      </c>
      <c r="AK12">
        <v>1420</v>
      </c>
      <c r="AL12">
        <v>16.5</v>
      </c>
      <c r="AM12">
        <v>1380</v>
      </c>
      <c r="AN12">
        <v>270</v>
      </c>
      <c r="AO12">
        <v>173</v>
      </c>
      <c r="AP12">
        <v>3.6</v>
      </c>
      <c r="AQ12">
        <v>0</v>
      </c>
      <c r="AR12">
        <v>109</v>
      </c>
      <c r="AS12">
        <v>512000</v>
      </c>
      <c r="AT12">
        <v>0</v>
      </c>
      <c r="AU12">
        <v>154</v>
      </c>
      <c r="AV12">
        <v>1240</v>
      </c>
      <c r="AW12">
        <v>289</v>
      </c>
      <c r="AX12">
        <v>807</v>
      </c>
      <c r="AY12">
        <v>0</v>
      </c>
      <c r="AZ12">
        <v>0</v>
      </c>
      <c r="BA12">
        <v>0</v>
      </c>
      <c r="BB12">
        <v>0</v>
      </c>
    </row>
    <row r="13" spans="1:54" ht="12.75">
      <c r="A13" t="s">
        <v>8</v>
      </c>
      <c r="B13" s="3" t="s">
        <v>76</v>
      </c>
      <c r="C13" s="3" t="s">
        <v>76</v>
      </c>
      <c r="D13" s="7" t="s">
        <v>77</v>
      </c>
      <c r="E13" s="4" t="s">
        <v>57</v>
      </c>
      <c r="F13">
        <v>324</v>
      </c>
      <c r="G13">
        <v>95.3</v>
      </c>
      <c r="H13">
        <v>40.2</v>
      </c>
      <c r="I13">
        <v>0</v>
      </c>
      <c r="J13">
        <v>0</v>
      </c>
      <c r="K13">
        <v>15.9</v>
      </c>
      <c r="L13">
        <v>0</v>
      </c>
      <c r="M13">
        <v>0</v>
      </c>
      <c r="N13">
        <v>1</v>
      </c>
      <c r="O13">
        <v>1.81</v>
      </c>
      <c r="P13">
        <v>0</v>
      </c>
      <c r="Q13">
        <v>0</v>
      </c>
      <c r="R13">
        <v>0</v>
      </c>
      <c r="S13">
        <v>2.99</v>
      </c>
      <c r="T13">
        <v>3.0625</v>
      </c>
      <c r="U13" s="8">
        <v>1.6875</v>
      </c>
      <c r="V13">
        <v>0</v>
      </c>
      <c r="W13">
        <v>0</v>
      </c>
      <c r="X13">
        <v>0</v>
      </c>
      <c r="Y13">
        <v>0</v>
      </c>
      <c r="Z13">
        <v>0</v>
      </c>
      <c r="AA13">
        <v>4.4</v>
      </c>
      <c r="AB13">
        <v>0</v>
      </c>
      <c r="AC13">
        <v>34.2</v>
      </c>
      <c r="AD13">
        <v>0</v>
      </c>
      <c r="AE13">
        <v>0</v>
      </c>
      <c r="AF13">
        <v>55.1</v>
      </c>
      <c r="AG13">
        <v>2720</v>
      </c>
      <c r="AH13">
        <v>3050</v>
      </c>
      <c r="AI13">
        <v>25600</v>
      </c>
      <c r="AJ13">
        <v>1460</v>
      </c>
      <c r="AK13">
        <v>1280</v>
      </c>
      <c r="AL13">
        <v>16.4</v>
      </c>
      <c r="AM13">
        <v>1220</v>
      </c>
      <c r="AN13">
        <v>239</v>
      </c>
      <c r="AO13">
        <v>153</v>
      </c>
      <c r="AP13">
        <v>3.58</v>
      </c>
      <c r="AQ13">
        <v>0</v>
      </c>
      <c r="AR13">
        <v>79.4</v>
      </c>
      <c r="AS13">
        <v>449000</v>
      </c>
      <c r="AT13">
        <v>0</v>
      </c>
      <c r="AU13">
        <v>153</v>
      </c>
      <c r="AV13">
        <v>1100</v>
      </c>
      <c r="AW13">
        <v>259</v>
      </c>
      <c r="AX13">
        <v>719</v>
      </c>
      <c r="AY13">
        <v>0</v>
      </c>
      <c r="AZ13">
        <v>0</v>
      </c>
      <c r="BA13">
        <v>0</v>
      </c>
      <c r="BB13">
        <v>0</v>
      </c>
    </row>
    <row r="14" spans="1:54" ht="12.75">
      <c r="A14" t="s">
        <v>8</v>
      </c>
      <c r="B14" s="3" t="s">
        <v>78</v>
      </c>
      <c r="C14" s="3" t="s">
        <v>78</v>
      </c>
      <c r="D14" s="7" t="s">
        <v>79</v>
      </c>
      <c r="E14" s="4" t="s">
        <v>57</v>
      </c>
      <c r="F14">
        <v>297</v>
      </c>
      <c r="G14">
        <v>87.4</v>
      </c>
      <c r="H14">
        <v>39.8</v>
      </c>
      <c r="I14">
        <v>0</v>
      </c>
      <c r="J14">
        <v>0</v>
      </c>
      <c r="K14">
        <v>15.8</v>
      </c>
      <c r="L14">
        <v>0</v>
      </c>
      <c r="M14">
        <v>0</v>
      </c>
      <c r="N14">
        <v>0.93</v>
      </c>
      <c r="O14">
        <v>1.65</v>
      </c>
      <c r="P14">
        <v>0</v>
      </c>
      <c r="Q14">
        <v>0</v>
      </c>
      <c r="R14">
        <v>0</v>
      </c>
      <c r="S14">
        <v>2.83</v>
      </c>
      <c r="T14">
        <v>2.9375</v>
      </c>
      <c r="U14" s="8">
        <v>1.6875</v>
      </c>
      <c r="V14">
        <v>0</v>
      </c>
      <c r="W14">
        <v>0</v>
      </c>
      <c r="X14">
        <v>0</v>
      </c>
      <c r="Y14">
        <v>0</v>
      </c>
      <c r="Z14">
        <v>0</v>
      </c>
      <c r="AA14">
        <v>4.8</v>
      </c>
      <c r="AB14">
        <v>0</v>
      </c>
      <c r="AC14">
        <v>36.8</v>
      </c>
      <c r="AD14">
        <v>0</v>
      </c>
      <c r="AE14">
        <v>0</v>
      </c>
      <c r="AF14">
        <v>47.7</v>
      </c>
      <c r="AG14">
        <v>2500</v>
      </c>
      <c r="AH14">
        <v>4250</v>
      </c>
      <c r="AI14">
        <v>23200</v>
      </c>
      <c r="AJ14">
        <v>1330</v>
      </c>
      <c r="AK14">
        <v>1170</v>
      </c>
      <c r="AL14">
        <v>16.3</v>
      </c>
      <c r="AM14">
        <v>1090</v>
      </c>
      <c r="AN14">
        <v>215</v>
      </c>
      <c r="AO14">
        <v>138</v>
      </c>
      <c r="AP14">
        <v>3.54</v>
      </c>
      <c r="AQ14">
        <v>0</v>
      </c>
      <c r="AR14">
        <v>61.2</v>
      </c>
      <c r="AS14">
        <v>397000</v>
      </c>
      <c r="AT14">
        <v>0</v>
      </c>
      <c r="AU14">
        <v>151</v>
      </c>
      <c r="AV14">
        <v>986</v>
      </c>
      <c r="AW14">
        <v>235</v>
      </c>
      <c r="AX14">
        <v>654</v>
      </c>
      <c r="AY14">
        <v>0</v>
      </c>
      <c r="AZ14">
        <v>0</v>
      </c>
      <c r="BA14">
        <v>0</v>
      </c>
      <c r="BB14">
        <v>0</v>
      </c>
    </row>
    <row r="15" spans="1:54" ht="12.75">
      <c r="A15" t="s">
        <v>8</v>
      </c>
      <c r="B15" s="3" t="s">
        <v>80</v>
      </c>
      <c r="C15" s="3" t="s">
        <v>80</v>
      </c>
      <c r="D15" s="7" t="s">
        <v>81</v>
      </c>
      <c r="E15" s="4" t="s">
        <v>57</v>
      </c>
      <c r="F15">
        <v>277</v>
      </c>
      <c r="G15">
        <v>81.4</v>
      </c>
      <c r="H15">
        <v>39.7</v>
      </c>
      <c r="I15">
        <v>0</v>
      </c>
      <c r="J15">
        <v>0</v>
      </c>
      <c r="K15">
        <v>15.8</v>
      </c>
      <c r="L15">
        <v>0</v>
      </c>
      <c r="M15">
        <v>0</v>
      </c>
      <c r="N15">
        <v>0.83</v>
      </c>
      <c r="O15">
        <v>1.58</v>
      </c>
      <c r="P15">
        <v>0</v>
      </c>
      <c r="Q15">
        <v>0</v>
      </c>
      <c r="R15">
        <v>0</v>
      </c>
      <c r="S15">
        <v>2.76</v>
      </c>
      <c r="T15">
        <v>2.875</v>
      </c>
      <c r="U15" s="8">
        <v>1.625</v>
      </c>
      <c r="V15">
        <v>0</v>
      </c>
      <c r="W15">
        <v>0</v>
      </c>
      <c r="X15">
        <v>0</v>
      </c>
      <c r="Y15">
        <v>0</v>
      </c>
      <c r="Z15">
        <v>0</v>
      </c>
      <c r="AA15">
        <v>5.03</v>
      </c>
      <c r="AB15">
        <v>0</v>
      </c>
      <c r="AC15">
        <v>41.2</v>
      </c>
      <c r="AD15">
        <v>0</v>
      </c>
      <c r="AE15">
        <v>0</v>
      </c>
      <c r="AF15">
        <v>38</v>
      </c>
      <c r="AG15">
        <v>2360</v>
      </c>
      <c r="AH15">
        <v>5280</v>
      </c>
      <c r="AI15">
        <v>21900</v>
      </c>
      <c r="AJ15">
        <v>1250</v>
      </c>
      <c r="AK15">
        <v>1100</v>
      </c>
      <c r="AL15">
        <v>16.4</v>
      </c>
      <c r="AM15">
        <v>1040</v>
      </c>
      <c r="AN15">
        <v>204</v>
      </c>
      <c r="AO15">
        <v>132</v>
      </c>
      <c r="AP15">
        <v>3.58</v>
      </c>
      <c r="AQ15">
        <v>0</v>
      </c>
      <c r="AR15">
        <v>51.5</v>
      </c>
      <c r="AS15">
        <v>378000</v>
      </c>
      <c r="AT15">
        <v>0</v>
      </c>
      <c r="AU15">
        <v>151</v>
      </c>
      <c r="AV15">
        <v>940</v>
      </c>
      <c r="AW15">
        <v>225</v>
      </c>
      <c r="AX15">
        <v>614</v>
      </c>
      <c r="AY15">
        <v>0</v>
      </c>
      <c r="AZ15">
        <v>0</v>
      </c>
      <c r="BA15">
        <v>0</v>
      </c>
      <c r="BB15">
        <v>0</v>
      </c>
    </row>
    <row r="16" spans="1:54" ht="12.75">
      <c r="A16" t="s">
        <v>8</v>
      </c>
      <c r="B16" s="3" t="s">
        <v>82</v>
      </c>
      <c r="C16" s="3" t="s">
        <v>82</v>
      </c>
      <c r="D16" s="7" t="s">
        <v>83</v>
      </c>
      <c r="E16" s="4" t="s">
        <v>57</v>
      </c>
      <c r="F16">
        <v>249</v>
      </c>
      <c r="G16">
        <v>73.3</v>
      </c>
      <c r="H16">
        <v>39.4</v>
      </c>
      <c r="I16">
        <v>0</v>
      </c>
      <c r="J16">
        <v>0</v>
      </c>
      <c r="K16">
        <v>15.8</v>
      </c>
      <c r="L16">
        <v>0</v>
      </c>
      <c r="M16">
        <v>0</v>
      </c>
      <c r="N16">
        <v>0.75</v>
      </c>
      <c r="O16">
        <v>1.42</v>
      </c>
      <c r="P16">
        <v>0</v>
      </c>
      <c r="Q16">
        <v>0</v>
      </c>
      <c r="R16">
        <v>0</v>
      </c>
      <c r="S16">
        <v>2.6</v>
      </c>
      <c r="T16">
        <v>2.6875</v>
      </c>
      <c r="U16" s="8">
        <v>1.5625</v>
      </c>
      <c r="V16">
        <v>0</v>
      </c>
      <c r="W16">
        <v>0</v>
      </c>
      <c r="X16">
        <v>0</v>
      </c>
      <c r="Y16">
        <v>0</v>
      </c>
      <c r="Z16">
        <v>0</v>
      </c>
      <c r="AA16">
        <v>5.55</v>
      </c>
      <c r="AB16">
        <v>0</v>
      </c>
      <c r="AC16">
        <v>45.6</v>
      </c>
      <c r="AD16">
        <v>0</v>
      </c>
      <c r="AE16">
        <v>0</v>
      </c>
      <c r="AF16">
        <v>31</v>
      </c>
      <c r="AG16">
        <v>2130</v>
      </c>
      <c r="AH16">
        <v>7800</v>
      </c>
      <c r="AI16">
        <v>19600</v>
      </c>
      <c r="AJ16">
        <v>1120</v>
      </c>
      <c r="AK16">
        <v>993</v>
      </c>
      <c r="AL16">
        <v>16.3</v>
      </c>
      <c r="AM16">
        <v>926</v>
      </c>
      <c r="AN16">
        <v>182</v>
      </c>
      <c r="AO16">
        <v>118</v>
      </c>
      <c r="AP16">
        <v>3.55</v>
      </c>
      <c r="AQ16">
        <v>0</v>
      </c>
      <c r="AR16">
        <v>38.1</v>
      </c>
      <c r="AS16">
        <v>334000</v>
      </c>
      <c r="AT16">
        <v>0</v>
      </c>
      <c r="AU16">
        <v>149</v>
      </c>
      <c r="AV16">
        <v>836</v>
      </c>
      <c r="AW16">
        <v>202</v>
      </c>
      <c r="AX16">
        <v>550</v>
      </c>
      <c r="AY16">
        <v>0</v>
      </c>
      <c r="AZ16">
        <v>0</v>
      </c>
      <c r="BA16">
        <v>0</v>
      </c>
      <c r="BB16">
        <v>0</v>
      </c>
    </row>
    <row r="17" spans="1:54" ht="12.75">
      <c r="A17" t="s">
        <v>8</v>
      </c>
      <c r="B17" s="3" t="s">
        <v>84</v>
      </c>
      <c r="C17" s="3" t="s">
        <v>84</v>
      </c>
      <c r="D17" s="7" t="s">
        <v>85</v>
      </c>
      <c r="E17" s="4" t="s">
        <v>57</v>
      </c>
      <c r="F17">
        <v>215</v>
      </c>
      <c r="G17">
        <v>63.4</v>
      </c>
      <c r="H17">
        <v>39</v>
      </c>
      <c r="I17">
        <v>0</v>
      </c>
      <c r="J17">
        <v>0</v>
      </c>
      <c r="K17">
        <v>15.8</v>
      </c>
      <c r="L17">
        <v>0</v>
      </c>
      <c r="M17">
        <v>0</v>
      </c>
      <c r="N17">
        <v>0.65</v>
      </c>
      <c r="O17">
        <v>1.22</v>
      </c>
      <c r="P17">
        <v>0</v>
      </c>
      <c r="Q17">
        <v>0</v>
      </c>
      <c r="R17">
        <v>0</v>
      </c>
      <c r="S17">
        <v>2.4</v>
      </c>
      <c r="T17">
        <v>2.5</v>
      </c>
      <c r="U17" s="8">
        <v>1.5625</v>
      </c>
      <c r="V17">
        <v>0</v>
      </c>
      <c r="W17">
        <v>0</v>
      </c>
      <c r="X17">
        <v>0</v>
      </c>
      <c r="Y17">
        <v>0</v>
      </c>
      <c r="Z17">
        <v>0</v>
      </c>
      <c r="AA17">
        <v>6.45</v>
      </c>
      <c r="AB17">
        <v>0</v>
      </c>
      <c r="AC17">
        <v>52.6</v>
      </c>
      <c r="AD17">
        <v>0</v>
      </c>
      <c r="AE17">
        <v>0</v>
      </c>
      <c r="AF17">
        <v>23.3</v>
      </c>
      <c r="AG17">
        <v>1850</v>
      </c>
      <c r="AH17">
        <v>13600</v>
      </c>
      <c r="AI17">
        <v>16700</v>
      </c>
      <c r="AJ17">
        <v>964</v>
      </c>
      <c r="AK17">
        <v>859</v>
      </c>
      <c r="AL17">
        <v>16.2</v>
      </c>
      <c r="AM17">
        <v>796</v>
      </c>
      <c r="AN17">
        <v>156</v>
      </c>
      <c r="AO17">
        <v>101</v>
      </c>
      <c r="AP17">
        <v>3.54</v>
      </c>
      <c r="AQ17">
        <v>0</v>
      </c>
      <c r="AR17">
        <v>24.8</v>
      </c>
      <c r="AS17">
        <v>284000</v>
      </c>
      <c r="AT17">
        <v>0</v>
      </c>
      <c r="AU17">
        <v>149</v>
      </c>
      <c r="AV17">
        <v>714</v>
      </c>
      <c r="AW17">
        <v>174</v>
      </c>
      <c r="AX17">
        <v>471</v>
      </c>
      <c r="AY17">
        <v>0</v>
      </c>
      <c r="AZ17">
        <v>0</v>
      </c>
      <c r="BA17">
        <v>0</v>
      </c>
      <c r="BB17">
        <v>0</v>
      </c>
    </row>
    <row r="18" spans="1:54" ht="12.75">
      <c r="A18" t="s">
        <v>8</v>
      </c>
      <c r="B18" s="3" t="s">
        <v>86</v>
      </c>
      <c r="C18" s="3" t="s">
        <v>86</v>
      </c>
      <c r="D18" s="7" t="s">
        <v>87</v>
      </c>
      <c r="E18" s="4" t="s">
        <v>57</v>
      </c>
      <c r="F18">
        <v>199</v>
      </c>
      <c r="G18">
        <v>58.5</v>
      </c>
      <c r="H18">
        <v>38.7</v>
      </c>
      <c r="I18">
        <v>0</v>
      </c>
      <c r="J18">
        <v>0</v>
      </c>
      <c r="K18">
        <v>15.8</v>
      </c>
      <c r="L18">
        <v>0</v>
      </c>
      <c r="M18">
        <v>0</v>
      </c>
      <c r="N18">
        <v>0.65</v>
      </c>
      <c r="O18">
        <v>1.07</v>
      </c>
      <c r="P18">
        <v>0</v>
      </c>
      <c r="Q18">
        <v>0</v>
      </c>
      <c r="R18">
        <v>0</v>
      </c>
      <c r="S18">
        <v>2.25</v>
      </c>
      <c r="T18">
        <v>2.3125</v>
      </c>
      <c r="U18" s="8">
        <v>1.5625</v>
      </c>
      <c r="V18">
        <v>0</v>
      </c>
      <c r="W18">
        <v>0</v>
      </c>
      <c r="X18">
        <v>0</v>
      </c>
      <c r="Y18">
        <v>0</v>
      </c>
      <c r="Z18">
        <v>0</v>
      </c>
      <c r="AA18">
        <v>7.39</v>
      </c>
      <c r="AB18">
        <v>0</v>
      </c>
      <c r="AC18">
        <v>52.6</v>
      </c>
      <c r="AD18">
        <v>0</v>
      </c>
      <c r="AE18">
        <v>0</v>
      </c>
      <c r="AF18">
        <v>23.3</v>
      </c>
      <c r="AG18">
        <v>1700</v>
      </c>
      <c r="AH18">
        <v>20000</v>
      </c>
      <c r="AI18">
        <v>14900</v>
      </c>
      <c r="AJ18">
        <v>869</v>
      </c>
      <c r="AK18">
        <v>770</v>
      </c>
      <c r="AL18">
        <v>16</v>
      </c>
      <c r="AM18">
        <v>695</v>
      </c>
      <c r="AN18">
        <v>137</v>
      </c>
      <c r="AO18">
        <v>88.2</v>
      </c>
      <c r="AP18">
        <v>3.45</v>
      </c>
      <c r="AQ18">
        <v>0</v>
      </c>
      <c r="AR18">
        <v>18.3</v>
      </c>
      <c r="AS18">
        <v>246000</v>
      </c>
      <c r="AT18">
        <v>0</v>
      </c>
      <c r="AU18">
        <v>148</v>
      </c>
      <c r="AV18">
        <v>621</v>
      </c>
      <c r="AW18">
        <v>151</v>
      </c>
      <c r="AX18">
        <v>424</v>
      </c>
      <c r="AY18">
        <v>0</v>
      </c>
      <c r="AZ18">
        <v>0</v>
      </c>
      <c r="BA18">
        <v>0</v>
      </c>
      <c r="BB18">
        <v>0</v>
      </c>
    </row>
    <row r="19" spans="1:54" ht="12.75">
      <c r="A19" t="s">
        <v>8</v>
      </c>
      <c r="B19" s="3" t="s">
        <v>88</v>
      </c>
      <c r="C19" s="3" t="s">
        <v>88</v>
      </c>
      <c r="D19" s="7" t="s">
        <v>89</v>
      </c>
      <c r="E19" s="4" t="s">
        <v>18</v>
      </c>
      <c r="F19">
        <v>392</v>
      </c>
      <c r="G19">
        <v>115</v>
      </c>
      <c r="H19">
        <v>41.6</v>
      </c>
      <c r="I19">
        <v>0</v>
      </c>
      <c r="J19">
        <v>0</v>
      </c>
      <c r="K19">
        <v>12.4</v>
      </c>
      <c r="L19">
        <v>0</v>
      </c>
      <c r="M19">
        <v>0</v>
      </c>
      <c r="N19">
        <v>1.42</v>
      </c>
      <c r="O19">
        <v>2.52</v>
      </c>
      <c r="P19">
        <v>0</v>
      </c>
      <c r="Q19">
        <v>0</v>
      </c>
      <c r="R19">
        <v>0</v>
      </c>
      <c r="S19">
        <v>3.7</v>
      </c>
      <c r="T19">
        <v>3.8125</v>
      </c>
      <c r="U19" s="8">
        <v>1.9375</v>
      </c>
      <c r="V19">
        <v>0</v>
      </c>
      <c r="W19">
        <v>0</v>
      </c>
      <c r="X19">
        <v>0</v>
      </c>
      <c r="Y19">
        <v>0</v>
      </c>
      <c r="Z19">
        <v>0</v>
      </c>
      <c r="AA19">
        <v>2.45</v>
      </c>
      <c r="AB19">
        <v>0</v>
      </c>
      <c r="AC19">
        <v>24.1</v>
      </c>
      <c r="AD19">
        <v>0</v>
      </c>
      <c r="AE19">
        <v>0</v>
      </c>
      <c r="AF19">
        <v>0</v>
      </c>
      <c r="AG19">
        <v>3910</v>
      </c>
      <c r="AH19">
        <v>852</v>
      </c>
      <c r="AI19">
        <v>29900</v>
      </c>
      <c r="AJ19">
        <v>1710</v>
      </c>
      <c r="AK19">
        <v>1440</v>
      </c>
      <c r="AL19">
        <v>16.1</v>
      </c>
      <c r="AM19">
        <v>803</v>
      </c>
      <c r="AN19">
        <v>212</v>
      </c>
      <c r="AO19">
        <v>130</v>
      </c>
      <c r="AP19">
        <v>2.64</v>
      </c>
      <c r="AQ19">
        <v>0</v>
      </c>
      <c r="AR19">
        <v>172</v>
      </c>
      <c r="AS19">
        <v>306000</v>
      </c>
      <c r="AT19">
        <v>0</v>
      </c>
      <c r="AU19">
        <v>121</v>
      </c>
      <c r="AV19">
        <v>940</v>
      </c>
      <c r="AW19">
        <v>269</v>
      </c>
      <c r="AX19">
        <v>845</v>
      </c>
      <c r="AY19">
        <v>0</v>
      </c>
      <c r="AZ19">
        <v>0</v>
      </c>
      <c r="BA19">
        <v>0</v>
      </c>
      <c r="BB19">
        <v>0</v>
      </c>
    </row>
    <row r="20" spans="1:54" ht="12.75">
      <c r="A20" t="s">
        <v>8</v>
      </c>
      <c r="B20" s="3" t="s">
        <v>90</v>
      </c>
      <c r="C20" s="3" t="s">
        <v>90</v>
      </c>
      <c r="D20" s="7" t="s">
        <v>91</v>
      </c>
      <c r="E20" s="4" t="s">
        <v>57</v>
      </c>
      <c r="F20">
        <v>331</v>
      </c>
      <c r="G20">
        <v>97.5</v>
      </c>
      <c r="H20">
        <v>40.8</v>
      </c>
      <c r="I20">
        <v>0</v>
      </c>
      <c r="J20">
        <v>0</v>
      </c>
      <c r="K20">
        <v>12.2</v>
      </c>
      <c r="L20">
        <v>0</v>
      </c>
      <c r="M20">
        <v>0</v>
      </c>
      <c r="N20">
        <v>1.22</v>
      </c>
      <c r="O20">
        <v>2.13</v>
      </c>
      <c r="P20">
        <v>0</v>
      </c>
      <c r="Q20">
        <v>0</v>
      </c>
      <c r="R20">
        <v>0</v>
      </c>
      <c r="S20">
        <v>3.31</v>
      </c>
      <c r="T20">
        <v>3.375</v>
      </c>
      <c r="U20" s="8">
        <v>1.8125</v>
      </c>
      <c r="V20">
        <v>0</v>
      </c>
      <c r="W20">
        <v>0</v>
      </c>
      <c r="X20">
        <v>0</v>
      </c>
      <c r="Y20">
        <v>0</v>
      </c>
      <c r="Z20">
        <v>0</v>
      </c>
      <c r="AA20">
        <v>2.86</v>
      </c>
      <c r="AB20">
        <v>0</v>
      </c>
      <c r="AC20">
        <v>28</v>
      </c>
      <c r="AD20">
        <v>0</v>
      </c>
      <c r="AE20">
        <v>0</v>
      </c>
      <c r="AF20">
        <v>0</v>
      </c>
      <c r="AG20">
        <v>3360</v>
      </c>
      <c r="AH20">
        <v>1550</v>
      </c>
      <c r="AI20">
        <v>24700</v>
      </c>
      <c r="AJ20">
        <v>1430</v>
      </c>
      <c r="AK20">
        <v>1210</v>
      </c>
      <c r="AL20">
        <v>15.9</v>
      </c>
      <c r="AM20">
        <v>644</v>
      </c>
      <c r="AN20">
        <v>172</v>
      </c>
      <c r="AO20">
        <v>106</v>
      </c>
      <c r="AP20">
        <v>2.57</v>
      </c>
      <c r="AQ20">
        <v>0</v>
      </c>
      <c r="AR20">
        <v>106</v>
      </c>
      <c r="AS20">
        <v>241000</v>
      </c>
      <c r="AT20">
        <v>0</v>
      </c>
      <c r="AU20">
        <v>118</v>
      </c>
      <c r="AV20">
        <v>760</v>
      </c>
      <c r="AW20">
        <v>225</v>
      </c>
      <c r="AX20">
        <v>704</v>
      </c>
      <c r="AY20">
        <v>0</v>
      </c>
      <c r="AZ20">
        <v>0</v>
      </c>
      <c r="BA20">
        <v>0</v>
      </c>
      <c r="BB20">
        <v>0</v>
      </c>
    </row>
    <row r="21" spans="1:54" ht="12.75">
      <c r="A21" t="s">
        <v>8</v>
      </c>
      <c r="B21" s="3" t="s">
        <v>92</v>
      </c>
      <c r="C21" s="3" t="s">
        <v>92</v>
      </c>
      <c r="D21" s="7" t="s">
        <v>93</v>
      </c>
      <c r="E21" s="4" t="s">
        <v>57</v>
      </c>
      <c r="F21">
        <v>327</v>
      </c>
      <c r="G21">
        <v>96</v>
      </c>
      <c r="H21">
        <v>40.8</v>
      </c>
      <c r="I21">
        <v>0</v>
      </c>
      <c r="J21">
        <v>0</v>
      </c>
      <c r="K21">
        <v>12.1</v>
      </c>
      <c r="L21">
        <v>0</v>
      </c>
      <c r="M21">
        <v>0</v>
      </c>
      <c r="N21">
        <v>1.18</v>
      </c>
      <c r="O21">
        <v>2.13</v>
      </c>
      <c r="P21">
        <v>0</v>
      </c>
      <c r="Q21">
        <v>0</v>
      </c>
      <c r="R21">
        <v>0</v>
      </c>
      <c r="S21">
        <v>3.31</v>
      </c>
      <c r="T21">
        <v>3.375</v>
      </c>
      <c r="U21" s="8">
        <v>1.8125</v>
      </c>
      <c r="V21">
        <v>0</v>
      </c>
      <c r="W21">
        <v>0</v>
      </c>
      <c r="X21">
        <v>0</v>
      </c>
      <c r="Y21">
        <v>0</v>
      </c>
      <c r="Z21">
        <v>0</v>
      </c>
      <c r="AA21">
        <v>2.85</v>
      </c>
      <c r="AB21">
        <v>0</v>
      </c>
      <c r="AC21">
        <v>29</v>
      </c>
      <c r="AD21">
        <v>0</v>
      </c>
      <c r="AE21">
        <v>0</v>
      </c>
      <c r="AF21">
        <v>0</v>
      </c>
      <c r="AG21">
        <v>3320</v>
      </c>
      <c r="AH21">
        <v>1620</v>
      </c>
      <c r="AI21">
        <v>24500</v>
      </c>
      <c r="AJ21">
        <v>1410</v>
      </c>
      <c r="AK21">
        <v>1200</v>
      </c>
      <c r="AL21">
        <v>16</v>
      </c>
      <c r="AM21">
        <v>640</v>
      </c>
      <c r="AN21">
        <v>170</v>
      </c>
      <c r="AO21">
        <v>105</v>
      </c>
      <c r="AP21">
        <v>2.58</v>
      </c>
      <c r="AQ21">
        <v>0</v>
      </c>
      <c r="AR21">
        <v>103</v>
      </c>
      <c r="AS21">
        <v>239000</v>
      </c>
      <c r="AT21">
        <v>0</v>
      </c>
      <c r="AU21">
        <v>117</v>
      </c>
      <c r="AV21">
        <v>757</v>
      </c>
      <c r="AW21">
        <v>225</v>
      </c>
      <c r="AX21">
        <v>696</v>
      </c>
      <c r="AY21">
        <v>0</v>
      </c>
      <c r="AZ21">
        <v>0</v>
      </c>
      <c r="BA21">
        <v>0</v>
      </c>
      <c r="BB21">
        <v>0</v>
      </c>
    </row>
    <row r="22" spans="1:54" ht="12.75">
      <c r="A22" t="s">
        <v>8</v>
      </c>
      <c r="B22" s="3" t="s">
        <v>94</v>
      </c>
      <c r="C22" s="3" t="s">
        <v>94</v>
      </c>
      <c r="D22" s="7" t="s">
        <v>95</v>
      </c>
      <c r="E22" s="4" t="s">
        <v>57</v>
      </c>
      <c r="F22">
        <v>278</v>
      </c>
      <c r="G22">
        <v>81.8</v>
      </c>
      <c r="H22">
        <v>40.2</v>
      </c>
      <c r="I22">
        <v>0</v>
      </c>
      <c r="J22">
        <v>0</v>
      </c>
      <c r="K22">
        <v>12</v>
      </c>
      <c r="L22">
        <v>0</v>
      </c>
      <c r="M22">
        <v>0</v>
      </c>
      <c r="N22">
        <v>1.02</v>
      </c>
      <c r="O22">
        <v>1.81</v>
      </c>
      <c r="P22">
        <v>0</v>
      </c>
      <c r="Q22">
        <v>0</v>
      </c>
      <c r="R22">
        <v>0</v>
      </c>
      <c r="S22">
        <v>2.99</v>
      </c>
      <c r="T22">
        <v>3.0625</v>
      </c>
      <c r="U22" s="8">
        <v>1.75</v>
      </c>
      <c r="V22">
        <v>0</v>
      </c>
      <c r="W22">
        <v>0</v>
      </c>
      <c r="X22">
        <v>0</v>
      </c>
      <c r="Y22">
        <v>0</v>
      </c>
      <c r="Z22">
        <v>0</v>
      </c>
      <c r="AA22">
        <v>3.31</v>
      </c>
      <c r="AB22">
        <v>0</v>
      </c>
      <c r="AC22">
        <v>33.5</v>
      </c>
      <c r="AD22">
        <v>0</v>
      </c>
      <c r="AE22">
        <v>0</v>
      </c>
      <c r="AF22">
        <v>57.3</v>
      </c>
      <c r="AG22">
        <v>2860</v>
      </c>
      <c r="AH22">
        <v>2910</v>
      </c>
      <c r="AI22">
        <v>20500</v>
      </c>
      <c r="AJ22">
        <v>1190</v>
      </c>
      <c r="AK22">
        <v>1020</v>
      </c>
      <c r="AL22">
        <v>15.8</v>
      </c>
      <c r="AM22">
        <v>521</v>
      </c>
      <c r="AN22">
        <v>140</v>
      </c>
      <c r="AO22">
        <v>87.1</v>
      </c>
      <c r="AP22">
        <v>2.52</v>
      </c>
      <c r="AQ22">
        <v>0</v>
      </c>
      <c r="AR22">
        <v>64.7</v>
      </c>
      <c r="AS22">
        <v>192000</v>
      </c>
      <c r="AT22">
        <v>0</v>
      </c>
      <c r="AU22">
        <v>115</v>
      </c>
      <c r="AV22">
        <v>622</v>
      </c>
      <c r="AW22">
        <v>190</v>
      </c>
      <c r="AX22">
        <v>586</v>
      </c>
      <c r="AY22">
        <v>0</v>
      </c>
      <c r="AZ22">
        <v>0</v>
      </c>
      <c r="BA22">
        <v>0</v>
      </c>
      <c r="BB22">
        <v>0</v>
      </c>
    </row>
    <row r="23" spans="1:54" ht="12.75">
      <c r="A23" t="s">
        <v>8</v>
      </c>
      <c r="B23" s="3" t="s">
        <v>96</v>
      </c>
      <c r="C23" s="3" t="s">
        <v>96</v>
      </c>
      <c r="D23" s="7" t="s">
        <v>97</v>
      </c>
      <c r="E23" s="4" t="s">
        <v>57</v>
      </c>
      <c r="F23">
        <v>264</v>
      </c>
      <c r="G23">
        <v>77.6</v>
      </c>
      <c r="H23">
        <v>40</v>
      </c>
      <c r="I23">
        <v>0</v>
      </c>
      <c r="J23">
        <v>0</v>
      </c>
      <c r="K23">
        <v>11.9</v>
      </c>
      <c r="L23">
        <v>0</v>
      </c>
      <c r="M23">
        <v>0</v>
      </c>
      <c r="N23">
        <v>0.96</v>
      </c>
      <c r="O23">
        <v>1.73</v>
      </c>
      <c r="P23">
        <v>0</v>
      </c>
      <c r="Q23">
        <v>0</v>
      </c>
      <c r="R23">
        <v>0</v>
      </c>
      <c r="S23">
        <v>2.91</v>
      </c>
      <c r="T23">
        <v>3</v>
      </c>
      <c r="U23" s="8">
        <v>1.6875</v>
      </c>
      <c r="V23">
        <v>0</v>
      </c>
      <c r="W23">
        <v>0</v>
      </c>
      <c r="X23">
        <v>0</v>
      </c>
      <c r="Y23">
        <v>0</v>
      </c>
      <c r="Z23">
        <v>0</v>
      </c>
      <c r="AA23">
        <v>3.45</v>
      </c>
      <c r="AB23">
        <v>0</v>
      </c>
      <c r="AC23">
        <v>35.6</v>
      </c>
      <c r="AD23">
        <v>0</v>
      </c>
      <c r="AE23">
        <v>0</v>
      </c>
      <c r="AF23">
        <v>50.8</v>
      </c>
      <c r="AG23">
        <v>2720</v>
      </c>
      <c r="AH23">
        <v>3500</v>
      </c>
      <c r="AI23">
        <v>19400</v>
      </c>
      <c r="AJ23">
        <v>1130</v>
      </c>
      <c r="AK23">
        <v>971</v>
      </c>
      <c r="AL23">
        <v>15.8</v>
      </c>
      <c r="AM23">
        <v>493</v>
      </c>
      <c r="AN23">
        <v>132</v>
      </c>
      <c r="AO23">
        <v>82.6</v>
      </c>
      <c r="AP23">
        <v>2.52</v>
      </c>
      <c r="AQ23">
        <v>0</v>
      </c>
      <c r="AR23">
        <v>56.1</v>
      </c>
      <c r="AS23">
        <v>181000</v>
      </c>
      <c r="AT23">
        <v>0</v>
      </c>
      <c r="AU23">
        <v>114</v>
      </c>
      <c r="AV23">
        <v>589</v>
      </c>
      <c r="AW23">
        <v>182</v>
      </c>
      <c r="AX23">
        <v>555</v>
      </c>
      <c r="AY23">
        <v>0</v>
      </c>
      <c r="AZ23">
        <v>0</v>
      </c>
      <c r="BA23">
        <v>0</v>
      </c>
      <c r="BB23">
        <v>0</v>
      </c>
    </row>
    <row r="24" spans="1:54" ht="12.75">
      <c r="A24" t="s">
        <v>8</v>
      </c>
      <c r="B24" s="3" t="s">
        <v>98</v>
      </c>
      <c r="C24" s="3" t="s">
        <v>98</v>
      </c>
      <c r="D24" s="7" t="s">
        <v>99</v>
      </c>
      <c r="E24" s="4" t="s">
        <v>57</v>
      </c>
      <c r="F24">
        <v>235</v>
      </c>
      <c r="G24">
        <v>69</v>
      </c>
      <c r="H24">
        <v>39.7</v>
      </c>
      <c r="I24">
        <v>0</v>
      </c>
      <c r="J24">
        <v>0</v>
      </c>
      <c r="K24">
        <v>11.9</v>
      </c>
      <c r="L24">
        <v>0</v>
      </c>
      <c r="M24">
        <v>0</v>
      </c>
      <c r="N24">
        <v>0.83</v>
      </c>
      <c r="O24">
        <v>1.58</v>
      </c>
      <c r="P24">
        <v>0</v>
      </c>
      <c r="Q24">
        <v>0</v>
      </c>
      <c r="R24">
        <v>0</v>
      </c>
      <c r="S24">
        <v>2.76</v>
      </c>
      <c r="T24">
        <v>2.875</v>
      </c>
      <c r="U24" s="8">
        <v>1.625</v>
      </c>
      <c r="V24">
        <v>0</v>
      </c>
      <c r="W24">
        <v>0</v>
      </c>
      <c r="X24">
        <v>0</v>
      </c>
      <c r="Y24">
        <v>0</v>
      </c>
      <c r="Z24">
        <v>0</v>
      </c>
      <c r="AA24">
        <v>3.77</v>
      </c>
      <c r="AB24">
        <v>0</v>
      </c>
      <c r="AC24">
        <v>41.2</v>
      </c>
      <c r="AD24">
        <v>0</v>
      </c>
      <c r="AE24">
        <v>0</v>
      </c>
      <c r="AF24">
        <v>38</v>
      </c>
      <c r="AG24">
        <v>2440</v>
      </c>
      <c r="AH24">
        <v>5200</v>
      </c>
      <c r="AI24">
        <v>17400</v>
      </c>
      <c r="AJ24">
        <v>1010</v>
      </c>
      <c r="AK24">
        <v>875</v>
      </c>
      <c r="AL24">
        <v>15.9</v>
      </c>
      <c r="AM24">
        <v>444</v>
      </c>
      <c r="AN24">
        <v>118</v>
      </c>
      <c r="AO24">
        <v>74.6</v>
      </c>
      <c r="AP24">
        <v>2.54</v>
      </c>
      <c r="AQ24">
        <v>0</v>
      </c>
      <c r="AR24">
        <v>41.3</v>
      </c>
      <c r="AS24">
        <v>161000</v>
      </c>
      <c r="AT24">
        <v>0</v>
      </c>
      <c r="AU24">
        <v>113</v>
      </c>
      <c r="AV24">
        <v>530</v>
      </c>
      <c r="AW24">
        <v>166</v>
      </c>
      <c r="AX24">
        <v>495</v>
      </c>
      <c r="AY24">
        <v>0</v>
      </c>
      <c r="AZ24">
        <v>0</v>
      </c>
      <c r="BA24">
        <v>0</v>
      </c>
      <c r="BB24">
        <v>0</v>
      </c>
    </row>
    <row r="25" spans="1:54" ht="12.75">
      <c r="A25" t="s">
        <v>8</v>
      </c>
      <c r="B25" s="3" t="s">
        <v>100</v>
      </c>
      <c r="C25" s="3" t="s">
        <v>100</v>
      </c>
      <c r="D25" s="7" t="s">
        <v>101</v>
      </c>
      <c r="E25" s="4" t="s">
        <v>57</v>
      </c>
      <c r="F25">
        <v>211</v>
      </c>
      <c r="G25">
        <v>62</v>
      </c>
      <c r="H25">
        <v>39.4</v>
      </c>
      <c r="I25">
        <v>0</v>
      </c>
      <c r="J25">
        <v>0</v>
      </c>
      <c r="K25">
        <v>11.8</v>
      </c>
      <c r="L25">
        <v>0</v>
      </c>
      <c r="M25">
        <v>0</v>
      </c>
      <c r="N25">
        <v>0.75</v>
      </c>
      <c r="O25">
        <v>1.42</v>
      </c>
      <c r="P25">
        <v>0</v>
      </c>
      <c r="Q25">
        <v>0</v>
      </c>
      <c r="R25">
        <v>0</v>
      </c>
      <c r="S25">
        <v>2.6</v>
      </c>
      <c r="T25">
        <v>2.6875</v>
      </c>
      <c r="U25" s="8">
        <v>1.5625</v>
      </c>
      <c r="V25">
        <v>0</v>
      </c>
      <c r="W25">
        <v>0</v>
      </c>
      <c r="X25">
        <v>0</v>
      </c>
      <c r="Y25">
        <v>0</v>
      </c>
      <c r="Z25">
        <v>0</v>
      </c>
      <c r="AA25">
        <v>4.17</v>
      </c>
      <c r="AB25">
        <v>0</v>
      </c>
      <c r="AC25">
        <v>45.6</v>
      </c>
      <c r="AD25">
        <v>0</v>
      </c>
      <c r="AE25">
        <v>0</v>
      </c>
      <c r="AF25">
        <v>31</v>
      </c>
      <c r="AG25">
        <v>2210</v>
      </c>
      <c r="AH25">
        <v>7680</v>
      </c>
      <c r="AI25">
        <v>15500</v>
      </c>
      <c r="AJ25">
        <v>906</v>
      </c>
      <c r="AK25">
        <v>786</v>
      </c>
      <c r="AL25">
        <v>15.8</v>
      </c>
      <c r="AM25">
        <v>390</v>
      </c>
      <c r="AN25">
        <v>105</v>
      </c>
      <c r="AO25">
        <v>66.1</v>
      </c>
      <c r="AP25">
        <v>2.51</v>
      </c>
      <c r="AQ25">
        <v>0</v>
      </c>
      <c r="AR25">
        <v>30.4</v>
      </c>
      <c r="AS25">
        <v>140000</v>
      </c>
      <c r="AT25">
        <v>0</v>
      </c>
      <c r="AU25">
        <v>112</v>
      </c>
      <c r="AV25">
        <v>468</v>
      </c>
      <c r="AW25">
        <v>148</v>
      </c>
      <c r="AX25">
        <v>442</v>
      </c>
      <c r="AY25">
        <v>0</v>
      </c>
      <c r="AZ25">
        <v>0</v>
      </c>
      <c r="BA25">
        <v>0</v>
      </c>
      <c r="BB25">
        <v>0</v>
      </c>
    </row>
    <row r="26" spans="1:54" ht="12.75">
      <c r="A26" t="s">
        <v>8</v>
      </c>
      <c r="B26" s="3" t="s">
        <v>102</v>
      </c>
      <c r="C26" s="3" t="s">
        <v>102</v>
      </c>
      <c r="D26" s="7" t="s">
        <v>103</v>
      </c>
      <c r="E26" s="4" t="s">
        <v>57</v>
      </c>
      <c r="F26">
        <v>183</v>
      </c>
      <c r="G26">
        <v>53.8</v>
      </c>
      <c r="H26">
        <v>39</v>
      </c>
      <c r="I26">
        <v>0</v>
      </c>
      <c r="J26">
        <v>0</v>
      </c>
      <c r="K26">
        <v>11.8</v>
      </c>
      <c r="L26">
        <v>0</v>
      </c>
      <c r="M26">
        <v>0</v>
      </c>
      <c r="N26">
        <v>0.65</v>
      </c>
      <c r="O26">
        <v>1.22</v>
      </c>
      <c r="P26">
        <v>0</v>
      </c>
      <c r="Q26">
        <v>0</v>
      </c>
      <c r="R26">
        <v>0</v>
      </c>
      <c r="S26">
        <v>2.4</v>
      </c>
      <c r="T26">
        <v>2.5</v>
      </c>
      <c r="U26" s="8">
        <v>1.5625</v>
      </c>
      <c r="V26">
        <v>0</v>
      </c>
      <c r="W26">
        <v>0</v>
      </c>
      <c r="X26">
        <v>0</v>
      </c>
      <c r="Y26">
        <v>0</v>
      </c>
      <c r="Z26">
        <v>0</v>
      </c>
      <c r="AA26">
        <v>4.84</v>
      </c>
      <c r="AB26">
        <v>0</v>
      </c>
      <c r="AC26">
        <v>52.6</v>
      </c>
      <c r="AD26">
        <v>0</v>
      </c>
      <c r="AE26">
        <v>0</v>
      </c>
      <c r="AF26">
        <v>23.3</v>
      </c>
      <c r="AG26">
        <v>1920</v>
      </c>
      <c r="AH26">
        <v>13300</v>
      </c>
      <c r="AI26">
        <v>13300</v>
      </c>
      <c r="AJ26">
        <v>783</v>
      </c>
      <c r="AK26">
        <v>683</v>
      </c>
      <c r="AL26">
        <v>15.7</v>
      </c>
      <c r="AM26">
        <v>336</v>
      </c>
      <c r="AN26">
        <v>89.6</v>
      </c>
      <c r="AO26">
        <v>56.9</v>
      </c>
      <c r="AP26">
        <v>2.5</v>
      </c>
      <c r="AQ26">
        <v>0</v>
      </c>
      <c r="AR26">
        <v>20</v>
      </c>
      <c r="AS26">
        <v>120000</v>
      </c>
      <c r="AT26">
        <v>0</v>
      </c>
      <c r="AU26">
        <v>111</v>
      </c>
      <c r="AV26">
        <v>402</v>
      </c>
      <c r="AW26">
        <v>129</v>
      </c>
      <c r="AX26">
        <v>381</v>
      </c>
      <c r="AY26">
        <v>0</v>
      </c>
      <c r="AZ26">
        <v>0</v>
      </c>
      <c r="BA26">
        <v>0</v>
      </c>
      <c r="BB26">
        <v>0</v>
      </c>
    </row>
    <row r="27" spans="1:54" ht="12.75">
      <c r="A27" t="s">
        <v>8</v>
      </c>
      <c r="B27" s="3" t="s">
        <v>104</v>
      </c>
      <c r="C27" s="3" t="s">
        <v>104</v>
      </c>
      <c r="D27" s="7" t="s">
        <v>105</v>
      </c>
      <c r="E27" s="4" t="s">
        <v>57</v>
      </c>
      <c r="F27">
        <v>167</v>
      </c>
      <c r="G27">
        <v>49.2</v>
      </c>
      <c r="H27">
        <v>38.6</v>
      </c>
      <c r="I27">
        <v>0</v>
      </c>
      <c r="J27">
        <v>0</v>
      </c>
      <c r="K27">
        <v>11.8</v>
      </c>
      <c r="L27">
        <v>0</v>
      </c>
      <c r="M27">
        <v>0</v>
      </c>
      <c r="N27">
        <v>0.65</v>
      </c>
      <c r="O27">
        <v>1.02</v>
      </c>
      <c r="P27">
        <v>0</v>
      </c>
      <c r="Q27">
        <v>0</v>
      </c>
      <c r="R27">
        <v>0</v>
      </c>
      <c r="S27">
        <v>2.21</v>
      </c>
      <c r="T27">
        <v>2.3125</v>
      </c>
      <c r="U27" s="8">
        <v>1.5625</v>
      </c>
      <c r="V27">
        <v>0</v>
      </c>
      <c r="W27">
        <v>0</v>
      </c>
      <c r="X27">
        <v>0</v>
      </c>
      <c r="Y27">
        <v>0</v>
      </c>
      <c r="Z27">
        <v>0</v>
      </c>
      <c r="AA27">
        <v>5.76</v>
      </c>
      <c r="AB27">
        <v>0</v>
      </c>
      <c r="AC27">
        <v>52.6</v>
      </c>
      <c r="AD27">
        <v>0</v>
      </c>
      <c r="AE27">
        <v>0</v>
      </c>
      <c r="AF27">
        <v>23.3</v>
      </c>
      <c r="AG27">
        <v>1750</v>
      </c>
      <c r="AH27">
        <v>20700</v>
      </c>
      <c r="AI27">
        <v>11600</v>
      </c>
      <c r="AJ27">
        <v>693</v>
      </c>
      <c r="AK27">
        <v>600</v>
      </c>
      <c r="AL27">
        <v>15.3</v>
      </c>
      <c r="AM27">
        <v>283</v>
      </c>
      <c r="AN27">
        <v>76</v>
      </c>
      <c r="AO27">
        <v>47.9</v>
      </c>
      <c r="AP27">
        <v>2.4</v>
      </c>
      <c r="AQ27">
        <v>0</v>
      </c>
      <c r="AR27">
        <v>14</v>
      </c>
      <c r="AS27">
        <v>99800</v>
      </c>
      <c r="AT27">
        <v>0</v>
      </c>
      <c r="AU27">
        <v>111</v>
      </c>
      <c r="AV27">
        <v>336</v>
      </c>
      <c r="AW27">
        <v>107</v>
      </c>
      <c r="AX27">
        <v>336</v>
      </c>
      <c r="AY27">
        <v>0</v>
      </c>
      <c r="AZ27">
        <v>0</v>
      </c>
      <c r="BA27">
        <v>0</v>
      </c>
      <c r="BB27">
        <v>0</v>
      </c>
    </row>
    <row r="28" spans="1:54" ht="12.75">
      <c r="A28" t="s">
        <v>8</v>
      </c>
      <c r="B28" s="3" t="s">
        <v>106</v>
      </c>
      <c r="C28" s="3" t="s">
        <v>106</v>
      </c>
      <c r="D28" s="7" t="s">
        <v>107</v>
      </c>
      <c r="E28" s="4" t="s">
        <v>57</v>
      </c>
      <c r="F28">
        <v>149</v>
      </c>
      <c r="G28">
        <v>43.8</v>
      </c>
      <c r="H28">
        <v>38.2</v>
      </c>
      <c r="I28">
        <v>0</v>
      </c>
      <c r="J28">
        <v>0</v>
      </c>
      <c r="K28">
        <v>11.8</v>
      </c>
      <c r="L28">
        <v>0</v>
      </c>
      <c r="M28">
        <v>0</v>
      </c>
      <c r="N28">
        <v>0.63</v>
      </c>
      <c r="O28">
        <v>0.83</v>
      </c>
      <c r="P28">
        <v>0</v>
      </c>
      <c r="Q28">
        <v>0</v>
      </c>
      <c r="R28">
        <v>0</v>
      </c>
      <c r="S28">
        <v>2.01</v>
      </c>
      <c r="T28">
        <v>2.125</v>
      </c>
      <c r="U28" s="8">
        <v>1.5</v>
      </c>
      <c r="V28">
        <v>0</v>
      </c>
      <c r="W28">
        <v>0</v>
      </c>
      <c r="X28">
        <v>0</v>
      </c>
      <c r="Y28">
        <v>0</v>
      </c>
      <c r="Z28">
        <v>0</v>
      </c>
      <c r="AA28">
        <v>7.11</v>
      </c>
      <c r="AB28">
        <v>0</v>
      </c>
      <c r="AC28">
        <v>54.3</v>
      </c>
      <c r="AD28">
        <v>0</v>
      </c>
      <c r="AE28">
        <v>0</v>
      </c>
      <c r="AF28">
        <v>21.9</v>
      </c>
      <c r="AG28">
        <v>1580</v>
      </c>
      <c r="AH28">
        <v>33400</v>
      </c>
      <c r="AI28">
        <v>9800</v>
      </c>
      <c r="AJ28">
        <v>598</v>
      </c>
      <c r="AK28">
        <v>513</v>
      </c>
      <c r="AL28">
        <v>15</v>
      </c>
      <c r="AM28">
        <v>229</v>
      </c>
      <c r="AN28">
        <v>62.2</v>
      </c>
      <c r="AO28">
        <v>38.8</v>
      </c>
      <c r="AP28">
        <v>2.29</v>
      </c>
      <c r="AQ28">
        <v>0</v>
      </c>
      <c r="AR28">
        <v>9.36</v>
      </c>
      <c r="AS28">
        <v>80000</v>
      </c>
      <c r="AT28">
        <v>0</v>
      </c>
      <c r="AU28">
        <v>110</v>
      </c>
      <c r="AV28">
        <v>270</v>
      </c>
      <c r="AW28">
        <v>86.7</v>
      </c>
      <c r="AX28">
        <v>288</v>
      </c>
      <c r="AY28">
        <v>0</v>
      </c>
      <c r="AZ28">
        <v>0</v>
      </c>
      <c r="BA28">
        <v>0</v>
      </c>
      <c r="BB28">
        <v>0</v>
      </c>
    </row>
    <row r="29" spans="1:54" ht="12.75">
      <c r="A29" t="s">
        <v>8</v>
      </c>
      <c r="B29" s="3" t="s">
        <v>108</v>
      </c>
      <c r="C29" s="3" t="s">
        <v>108</v>
      </c>
      <c r="D29" s="7" t="s">
        <v>109</v>
      </c>
      <c r="E29" s="4" t="s">
        <v>18</v>
      </c>
      <c r="F29">
        <v>798</v>
      </c>
      <c r="G29">
        <v>235</v>
      </c>
      <c r="H29">
        <v>42</v>
      </c>
      <c r="I29">
        <v>0</v>
      </c>
      <c r="J29">
        <v>0</v>
      </c>
      <c r="K29">
        <v>18</v>
      </c>
      <c r="L29">
        <v>0</v>
      </c>
      <c r="M29">
        <v>0</v>
      </c>
      <c r="N29">
        <v>2.38</v>
      </c>
      <c r="O29">
        <v>4.29</v>
      </c>
      <c r="P29">
        <v>0</v>
      </c>
      <c r="Q29">
        <v>0</v>
      </c>
      <c r="R29">
        <v>0</v>
      </c>
      <c r="S29">
        <v>5.24</v>
      </c>
      <c r="T29">
        <v>5.5625</v>
      </c>
      <c r="U29" s="8">
        <v>2.375</v>
      </c>
      <c r="V29">
        <v>0</v>
      </c>
      <c r="W29">
        <v>0</v>
      </c>
      <c r="X29">
        <v>0</v>
      </c>
      <c r="Y29">
        <v>0</v>
      </c>
      <c r="Z29">
        <v>0</v>
      </c>
      <c r="AA29">
        <v>2.1</v>
      </c>
      <c r="AB29">
        <v>0</v>
      </c>
      <c r="AC29">
        <v>13.2</v>
      </c>
      <c r="AD29">
        <v>0</v>
      </c>
      <c r="AE29">
        <v>0</v>
      </c>
      <c r="AF29">
        <v>0</v>
      </c>
      <c r="AG29">
        <v>6670</v>
      </c>
      <c r="AH29">
        <v>91.2</v>
      </c>
      <c r="AI29">
        <v>62600</v>
      </c>
      <c r="AJ29">
        <v>3580</v>
      </c>
      <c r="AK29">
        <v>2980</v>
      </c>
      <c r="AL29">
        <v>16.3</v>
      </c>
      <c r="AM29">
        <v>4200</v>
      </c>
      <c r="AN29">
        <v>743</v>
      </c>
      <c r="AO29">
        <v>467</v>
      </c>
      <c r="AP29">
        <v>4.23</v>
      </c>
      <c r="AQ29">
        <v>0</v>
      </c>
      <c r="AR29">
        <v>1050</v>
      </c>
      <c r="AS29">
        <v>1490000</v>
      </c>
      <c r="AT29">
        <v>0</v>
      </c>
      <c r="AU29">
        <v>169</v>
      </c>
      <c r="AV29">
        <v>3270</v>
      </c>
      <c r="AW29">
        <v>631</v>
      </c>
      <c r="AX29">
        <v>1790</v>
      </c>
      <c r="AY29">
        <v>0</v>
      </c>
      <c r="AZ29">
        <v>0</v>
      </c>
      <c r="BA29">
        <v>0</v>
      </c>
      <c r="BB29">
        <v>0</v>
      </c>
    </row>
    <row r="30" spans="1:54" ht="12.75">
      <c r="A30" t="s">
        <v>8</v>
      </c>
      <c r="B30" s="3" t="s">
        <v>110</v>
      </c>
      <c r="C30" s="3" t="s">
        <v>110</v>
      </c>
      <c r="D30" s="7" t="s">
        <v>111</v>
      </c>
      <c r="E30" s="4" t="s">
        <v>18</v>
      </c>
      <c r="F30">
        <v>650</v>
      </c>
      <c r="G30">
        <v>191</v>
      </c>
      <c r="H30">
        <v>40.5</v>
      </c>
      <c r="I30">
        <v>0</v>
      </c>
      <c r="J30">
        <v>0</v>
      </c>
      <c r="K30">
        <v>17.6</v>
      </c>
      <c r="L30">
        <v>0</v>
      </c>
      <c r="M30">
        <v>0</v>
      </c>
      <c r="N30">
        <v>1.97</v>
      </c>
      <c r="O30">
        <v>3.54</v>
      </c>
      <c r="P30">
        <v>0</v>
      </c>
      <c r="Q30">
        <v>0</v>
      </c>
      <c r="R30">
        <v>0</v>
      </c>
      <c r="S30">
        <v>4.49</v>
      </c>
      <c r="T30">
        <v>4.8125</v>
      </c>
      <c r="U30" s="8">
        <v>2.1875</v>
      </c>
      <c r="V30">
        <v>0</v>
      </c>
      <c r="W30">
        <v>0</v>
      </c>
      <c r="X30">
        <v>0</v>
      </c>
      <c r="Y30">
        <v>0</v>
      </c>
      <c r="Z30">
        <v>0</v>
      </c>
      <c r="AA30">
        <v>2.48</v>
      </c>
      <c r="AB30">
        <v>0</v>
      </c>
      <c r="AC30">
        <v>16</v>
      </c>
      <c r="AD30">
        <v>0</v>
      </c>
      <c r="AE30">
        <v>0</v>
      </c>
      <c r="AF30">
        <v>0</v>
      </c>
      <c r="AG30">
        <v>5560</v>
      </c>
      <c r="AH30">
        <v>182</v>
      </c>
      <c r="AI30">
        <v>48900</v>
      </c>
      <c r="AJ30">
        <v>2860</v>
      </c>
      <c r="AK30">
        <v>2420</v>
      </c>
      <c r="AL30">
        <v>16</v>
      </c>
      <c r="AM30">
        <v>3230</v>
      </c>
      <c r="AN30">
        <v>580</v>
      </c>
      <c r="AO30">
        <v>367</v>
      </c>
      <c r="AP30">
        <v>4.11</v>
      </c>
      <c r="AQ30">
        <v>0</v>
      </c>
      <c r="AR30">
        <v>591</v>
      </c>
      <c r="AS30">
        <v>1100000</v>
      </c>
      <c r="AT30">
        <v>0</v>
      </c>
      <c r="AU30">
        <v>162</v>
      </c>
      <c r="AV30">
        <v>2520</v>
      </c>
      <c r="AW30">
        <v>510</v>
      </c>
      <c r="AX30">
        <v>1420</v>
      </c>
      <c r="AY30">
        <v>0</v>
      </c>
      <c r="AZ30">
        <v>0</v>
      </c>
      <c r="BA30">
        <v>0</v>
      </c>
      <c r="BB30">
        <v>0</v>
      </c>
    </row>
    <row r="31" spans="1:54" ht="12.75">
      <c r="A31" t="s">
        <v>8</v>
      </c>
      <c r="B31" s="3" t="s">
        <v>112</v>
      </c>
      <c r="C31" s="3" t="s">
        <v>112</v>
      </c>
      <c r="D31" s="7" t="s">
        <v>113</v>
      </c>
      <c r="E31" s="4" t="s">
        <v>18</v>
      </c>
      <c r="F31">
        <v>527</v>
      </c>
      <c r="G31">
        <v>155</v>
      </c>
      <c r="H31">
        <v>39.2</v>
      </c>
      <c r="I31">
        <v>0</v>
      </c>
      <c r="J31">
        <v>0</v>
      </c>
      <c r="K31">
        <v>17.2</v>
      </c>
      <c r="L31">
        <v>0</v>
      </c>
      <c r="M31">
        <v>0</v>
      </c>
      <c r="N31">
        <v>1.61</v>
      </c>
      <c r="O31">
        <v>2.91</v>
      </c>
      <c r="P31">
        <v>0</v>
      </c>
      <c r="Q31">
        <v>0</v>
      </c>
      <c r="R31">
        <v>0</v>
      </c>
      <c r="S31">
        <v>3.86</v>
      </c>
      <c r="T31">
        <v>4.1875</v>
      </c>
      <c r="U31" s="8">
        <v>2</v>
      </c>
      <c r="V31">
        <v>0</v>
      </c>
      <c r="W31">
        <v>0</v>
      </c>
      <c r="X31">
        <v>0</v>
      </c>
      <c r="Y31">
        <v>0</v>
      </c>
      <c r="Z31">
        <v>0</v>
      </c>
      <c r="AA31">
        <v>2.96</v>
      </c>
      <c r="AB31">
        <v>0</v>
      </c>
      <c r="AC31">
        <v>19.6</v>
      </c>
      <c r="AD31">
        <v>0</v>
      </c>
      <c r="AE31">
        <v>0</v>
      </c>
      <c r="AF31">
        <v>0</v>
      </c>
      <c r="AG31">
        <v>4620</v>
      </c>
      <c r="AH31">
        <v>374</v>
      </c>
      <c r="AI31">
        <v>38300</v>
      </c>
      <c r="AJ31">
        <v>2280</v>
      </c>
      <c r="AK31">
        <v>1950</v>
      </c>
      <c r="AL31">
        <v>15.7</v>
      </c>
      <c r="AM31">
        <v>2490</v>
      </c>
      <c r="AN31">
        <v>454</v>
      </c>
      <c r="AO31">
        <v>289</v>
      </c>
      <c r="AP31">
        <v>4.01</v>
      </c>
      <c r="AQ31">
        <v>0</v>
      </c>
      <c r="AR31">
        <v>327</v>
      </c>
      <c r="AS31">
        <v>820000</v>
      </c>
      <c r="AT31">
        <v>0</v>
      </c>
      <c r="AU31">
        <v>156</v>
      </c>
      <c r="AV31">
        <v>1960</v>
      </c>
      <c r="AW31">
        <v>412</v>
      </c>
      <c r="AX31">
        <v>1130</v>
      </c>
      <c r="AY31">
        <v>0</v>
      </c>
      <c r="AZ31">
        <v>0</v>
      </c>
      <c r="BA31">
        <v>0</v>
      </c>
      <c r="BB31">
        <v>0</v>
      </c>
    </row>
    <row r="32" spans="1:54" ht="12.75">
      <c r="A32" t="s">
        <v>8</v>
      </c>
      <c r="B32" s="3" t="s">
        <v>114</v>
      </c>
      <c r="C32" s="3" t="s">
        <v>114</v>
      </c>
      <c r="D32" s="7" t="s">
        <v>115</v>
      </c>
      <c r="E32" s="4" t="s">
        <v>18</v>
      </c>
      <c r="F32">
        <v>439</v>
      </c>
      <c r="G32">
        <v>129</v>
      </c>
      <c r="H32">
        <v>38.3</v>
      </c>
      <c r="I32">
        <v>0</v>
      </c>
      <c r="J32">
        <v>0</v>
      </c>
      <c r="K32">
        <v>17</v>
      </c>
      <c r="L32">
        <v>0</v>
      </c>
      <c r="M32">
        <v>0</v>
      </c>
      <c r="N32">
        <v>1.36</v>
      </c>
      <c r="O32">
        <v>2.44</v>
      </c>
      <c r="P32">
        <v>0</v>
      </c>
      <c r="Q32">
        <v>0</v>
      </c>
      <c r="R32">
        <v>0</v>
      </c>
      <c r="S32">
        <v>3.39</v>
      </c>
      <c r="T32">
        <v>3.6875</v>
      </c>
      <c r="U32" s="8">
        <v>1.875</v>
      </c>
      <c r="V32">
        <v>0</v>
      </c>
      <c r="W32">
        <v>0</v>
      </c>
      <c r="X32">
        <v>0</v>
      </c>
      <c r="Y32">
        <v>0</v>
      </c>
      <c r="Z32">
        <v>0</v>
      </c>
      <c r="AA32">
        <v>3.48</v>
      </c>
      <c r="AB32">
        <v>0</v>
      </c>
      <c r="AC32">
        <v>23.1</v>
      </c>
      <c r="AD32">
        <v>0</v>
      </c>
      <c r="AE32">
        <v>0</v>
      </c>
      <c r="AF32">
        <v>0</v>
      </c>
      <c r="AG32">
        <v>3900</v>
      </c>
      <c r="AH32">
        <v>721</v>
      </c>
      <c r="AI32">
        <v>31000</v>
      </c>
      <c r="AJ32">
        <v>1870</v>
      </c>
      <c r="AK32">
        <v>1620</v>
      </c>
      <c r="AL32">
        <v>15.5</v>
      </c>
      <c r="AM32">
        <v>1990</v>
      </c>
      <c r="AN32">
        <v>367</v>
      </c>
      <c r="AO32">
        <v>235</v>
      </c>
      <c r="AP32">
        <v>3.93</v>
      </c>
      <c r="AQ32">
        <v>0</v>
      </c>
      <c r="AR32">
        <v>193</v>
      </c>
      <c r="AS32">
        <v>638000</v>
      </c>
      <c r="AT32">
        <v>0</v>
      </c>
      <c r="AU32">
        <v>152</v>
      </c>
      <c r="AV32">
        <v>1570</v>
      </c>
      <c r="AW32">
        <v>341</v>
      </c>
      <c r="AX32">
        <v>931</v>
      </c>
      <c r="AY32">
        <v>0</v>
      </c>
      <c r="AZ32">
        <v>0</v>
      </c>
      <c r="BA32">
        <v>0</v>
      </c>
      <c r="BB32">
        <v>0</v>
      </c>
    </row>
    <row r="33" spans="1:54" ht="12.75">
      <c r="A33" t="s">
        <v>8</v>
      </c>
      <c r="B33" s="3" t="s">
        <v>116</v>
      </c>
      <c r="C33" s="3" t="s">
        <v>116</v>
      </c>
      <c r="D33" s="7" t="s">
        <v>117</v>
      </c>
      <c r="E33" s="4" t="s">
        <v>18</v>
      </c>
      <c r="F33">
        <v>393</v>
      </c>
      <c r="G33">
        <v>116</v>
      </c>
      <c r="H33">
        <v>37.8</v>
      </c>
      <c r="I33">
        <v>0</v>
      </c>
      <c r="J33">
        <v>0</v>
      </c>
      <c r="K33">
        <v>16.8</v>
      </c>
      <c r="L33">
        <v>0</v>
      </c>
      <c r="M33">
        <v>0</v>
      </c>
      <c r="N33">
        <v>1.22</v>
      </c>
      <c r="O33">
        <v>2.2</v>
      </c>
      <c r="P33">
        <v>0</v>
      </c>
      <c r="Q33">
        <v>0</v>
      </c>
      <c r="R33">
        <v>0</v>
      </c>
      <c r="S33">
        <v>3.15</v>
      </c>
      <c r="T33">
        <v>3.4375</v>
      </c>
      <c r="U33" s="8">
        <v>1.8125</v>
      </c>
      <c r="V33">
        <v>0</v>
      </c>
      <c r="W33">
        <v>0</v>
      </c>
      <c r="X33">
        <v>0</v>
      </c>
      <c r="Y33">
        <v>0</v>
      </c>
      <c r="Z33">
        <v>0</v>
      </c>
      <c r="AA33">
        <v>3.82</v>
      </c>
      <c r="AB33">
        <v>0</v>
      </c>
      <c r="AC33">
        <v>25.8</v>
      </c>
      <c r="AD33">
        <v>0</v>
      </c>
      <c r="AE33">
        <v>0</v>
      </c>
      <c r="AF33">
        <v>0</v>
      </c>
      <c r="AG33">
        <v>3530</v>
      </c>
      <c r="AH33">
        <v>1070</v>
      </c>
      <c r="AI33">
        <v>27500</v>
      </c>
      <c r="AJ33">
        <v>1670</v>
      </c>
      <c r="AK33">
        <v>1450</v>
      </c>
      <c r="AL33">
        <v>15.4</v>
      </c>
      <c r="AM33">
        <v>1750</v>
      </c>
      <c r="AN33">
        <v>325</v>
      </c>
      <c r="AO33">
        <v>208</v>
      </c>
      <c r="AP33">
        <v>3.9</v>
      </c>
      <c r="AQ33">
        <v>0</v>
      </c>
      <c r="AR33">
        <v>141</v>
      </c>
      <c r="AS33">
        <v>554000</v>
      </c>
      <c r="AT33">
        <v>0</v>
      </c>
      <c r="AU33">
        <v>150</v>
      </c>
      <c r="AV33">
        <v>1390</v>
      </c>
      <c r="AW33">
        <v>306</v>
      </c>
      <c r="AX33">
        <v>829</v>
      </c>
      <c r="AY33">
        <v>0</v>
      </c>
      <c r="AZ33">
        <v>0</v>
      </c>
      <c r="BA33">
        <v>0</v>
      </c>
      <c r="BB33">
        <v>0</v>
      </c>
    </row>
    <row r="34" spans="1:54" ht="12.75">
      <c r="A34" t="s">
        <v>8</v>
      </c>
      <c r="B34" s="3" t="s">
        <v>118</v>
      </c>
      <c r="C34" s="3" t="s">
        <v>118</v>
      </c>
      <c r="D34" s="7" t="s">
        <v>119</v>
      </c>
      <c r="E34" s="4" t="s">
        <v>18</v>
      </c>
      <c r="F34">
        <v>359</v>
      </c>
      <c r="G34">
        <v>105</v>
      </c>
      <c r="H34">
        <v>37.4</v>
      </c>
      <c r="I34">
        <v>0</v>
      </c>
      <c r="J34">
        <v>0</v>
      </c>
      <c r="K34">
        <v>16.7</v>
      </c>
      <c r="L34">
        <v>0</v>
      </c>
      <c r="M34">
        <v>0</v>
      </c>
      <c r="N34">
        <v>1.12</v>
      </c>
      <c r="O34">
        <v>2.01</v>
      </c>
      <c r="P34">
        <v>0</v>
      </c>
      <c r="Q34">
        <v>0</v>
      </c>
      <c r="R34">
        <v>0</v>
      </c>
      <c r="S34">
        <v>2.96</v>
      </c>
      <c r="T34">
        <v>3.25</v>
      </c>
      <c r="U34" s="8">
        <v>1.75</v>
      </c>
      <c r="V34">
        <v>0</v>
      </c>
      <c r="W34">
        <v>0</v>
      </c>
      <c r="X34">
        <v>0</v>
      </c>
      <c r="Y34">
        <v>0</v>
      </c>
      <c r="Z34">
        <v>0</v>
      </c>
      <c r="AA34">
        <v>4.16</v>
      </c>
      <c r="AB34">
        <v>0</v>
      </c>
      <c r="AC34">
        <v>28.1</v>
      </c>
      <c r="AD34">
        <v>0</v>
      </c>
      <c r="AE34">
        <v>0</v>
      </c>
      <c r="AF34">
        <v>0</v>
      </c>
      <c r="AG34">
        <v>3230</v>
      </c>
      <c r="AH34">
        <v>1490</v>
      </c>
      <c r="AI34">
        <v>24800</v>
      </c>
      <c r="AJ34">
        <v>1510</v>
      </c>
      <c r="AK34">
        <v>1320</v>
      </c>
      <c r="AL34">
        <v>15.3</v>
      </c>
      <c r="AM34">
        <v>1570</v>
      </c>
      <c r="AN34">
        <v>292</v>
      </c>
      <c r="AO34">
        <v>188</v>
      </c>
      <c r="AP34">
        <v>3.86</v>
      </c>
      <c r="AQ34">
        <v>0</v>
      </c>
      <c r="AR34">
        <v>108</v>
      </c>
      <c r="AS34">
        <v>492000</v>
      </c>
      <c r="AT34">
        <v>0</v>
      </c>
      <c r="AU34">
        <v>148</v>
      </c>
      <c r="AV34">
        <v>1240</v>
      </c>
      <c r="AW34">
        <v>278</v>
      </c>
      <c r="AX34">
        <v>751</v>
      </c>
      <c r="AY34">
        <v>0</v>
      </c>
      <c r="AZ34">
        <v>0</v>
      </c>
      <c r="BA34">
        <v>0</v>
      </c>
      <c r="BB34">
        <v>0</v>
      </c>
    </row>
    <row r="35" spans="1:54" ht="12.75">
      <c r="A35" t="s">
        <v>8</v>
      </c>
      <c r="B35" s="3" t="s">
        <v>120</v>
      </c>
      <c r="C35" s="3" t="s">
        <v>120</v>
      </c>
      <c r="D35" s="7" t="s">
        <v>121</v>
      </c>
      <c r="E35" s="4" t="s">
        <v>18</v>
      </c>
      <c r="F35">
        <v>328</v>
      </c>
      <c r="G35">
        <v>96.4</v>
      </c>
      <c r="H35">
        <v>37.1</v>
      </c>
      <c r="I35">
        <v>0</v>
      </c>
      <c r="J35">
        <v>0</v>
      </c>
      <c r="K35">
        <v>16.6</v>
      </c>
      <c r="L35">
        <v>0</v>
      </c>
      <c r="M35">
        <v>0</v>
      </c>
      <c r="N35">
        <v>1.02</v>
      </c>
      <c r="O35">
        <v>1.85</v>
      </c>
      <c r="P35">
        <v>0</v>
      </c>
      <c r="Q35">
        <v>0</v>
      </c>
      <c r="R35">
        <v>0</v>
      </c>
      <c r="S35">
        <v>2.8</v>
      </c>
      <c r="T35">
        <v>3.125</v>
      </c>
      <c r="U35" s="8">
        <v>1.75</v>
      </c>
      <c r="V35">
        <v>0</v>
      </c>
      <c r="W35">
        <v>0</v>
      </c>
      <c r="X35">
        <v>0</v>
      </c>
      <c r="Y35">
        <v>0</v>
      </c>
      <c r="Z35">
        <v>0</v>
      </c>
      <c r="AA35">
        <v>4.49</v>
      </c>
      <c r="AB35">
        <v>0</v>
      </c>
      <c r="AC35">
        <v>30.9</v>
      </c>
      <c r="AD35">
        <v>0</v>
      </c>
      <c r="AE35">
        <v>0</v>
      </c>
      <c r="AF35">
        <v>0</v>
      </c>
      <c r="AG35">
        <v>2980</v>
      </c>
      <c r="AH35">
        <v>2050</v>
      </c>
      <c r="AI35">
        <v>22500</v>
      </c>
      <c r="AJ35">
        <v>1380</v>
      </c>
      <c r="AK35">
        <v>1210</v>
      </c>
      <c r="AL35">
        <v>15.3</v>
      </c>
      <c r="AM35">
        <v>1420</v>
      </c>
      <c r="AN35">
        <v>265</v>
      </c>
      <c r="AO35">
        <v>171</v>
      </c>
      <c r="AP35">
        <v>3.84</v>
      </c>
      <c r="AQ35">
        <v>0</v>
      </c>
      <c r="AR35">
        <v>84.1</v>
      </c>
      <c r="AS35">
        <v>441000</v>
      </c>
      <c r="AT35">
        <v>0</v>
      </c>
      <c r="AU35">
        <v>147</v>
      </c>
      <c r="AV35">
        <v>1130</v>
      </c>
      <c r="AW35">
        <v>254</v>
      </c>
      <c r="AX35">
        <v>684</v>
      </c>
      <c r="AY35">
        <v>0</v>
      </c>
      <c r="AZ35">
        <v>0</v>
      </c>
      <c r="BA35">
        <v>0</v>
      </c>
      <c r="BB35">
        <v>0</v>
      </c>
    </row>
    <row r="36" spans="1:54" ht="12.75">
      <c r="A36" t="s">
        <v>8</v>
      </c>
      <c r="B36" s="3" t="s">
        <v>122</v>
      </c>
      <c r="C36" s="3" t="s">
        <v>122</v>
      </c>
      <c r="D36" s="7" t="s">
        <v>123</v>
      </c>
      <c r="E36" s="4" t="s">
        <v>57</v>
      </c>
      <c r="F36">
        <v>300</v>
      </c>
      <c r="G36">
        <v>88.3</v>
      </c>
      <c r="H36">
        <v>36.7</v>
      </c>
      <c r="I36">
        <v>0</v>
      </c>
      <c r="J36">
        <v>0</v>
      </c>
      <c r="K36">
        <v>16.7</v>
      </c>
      <c r="L36">
        <v>0</v>
      </c>
      <c r="M36">
        <v>0</v>
      </c>
      <c r="N36">
        <v>0.945</v>
      </c>
      <c r="O36">
        <v>1.68</v>
      </c>
      <c r="P36">
        <v>0</v>
      </c>
      <c r="Q36">
        <v>0</v>
      </c>
      <c r="R36">
        <v>0</v>
      </c>
      <c r="S36">
        <v>2.63</v>
      </c>
      <c r="T36">
        <v>2.9375</v>
      </c>
      <c r="U36" s="8">
        <v>1.6875</v>
      </c>
      <c r="V36">
        <v>0</v>
      </c>
      <c r="W36">
        <v>0</v>
      </c>
      <c r="X36">
        <v>0</v>
      </c>
      <c r="Y36">
        <v>0</v>
      </c>
      <c r="Z36">
        <v>0</v>
      </c>
      <c r="AA36">
        <v>4.96</v>
      </c>
      <c r="AB36">
        <v>0</v>
      </c>
      <c r="AC36">
        <v>33.3</v>
      </c>
      <c r="AD36">
        <v>0</v>
      </c>
      <c r="AE36">
        <v>0</v>
      </c>
      <c r="AF36">
        <v>58</v>
      </c>
      <c r="AG36">
        <v>2720</v>
      </c>
      <c r="AH36">
        <v>2930</v>
      </c>
      <c r="AI36">
        <v>20300</v>
      </c>
      <c r="AJ36">
        <v>1260</v>
      </c>
      <c r="AK36">
        <v>1110</v>
      </c>
      <c r="AL36">
        <v>15.2</v>
      </c>
      <c r="AM36">
        <v>1300</v>
      </c>
      <c r="AN36">
        <v>241</v>
      </c>
      <c r="AO36">
        <v>156</v>
      </c>
      <c r="AP36">
        <v>3.83</v>
      </c>
      <c r="AQ36">
        <v>0</v>
      </c>
      <c r="AR36">
        <v>64.2</v>
      </c>
      <c r="AS36">
        <v>399000</v>
      </c>
      <c r="AT36">
        <v>0</v>
      </c>
      <c r="AU36">
        <v>146</v>
      </c>
      <c r="AV36">
        <v>1020</v>
      </c>
      <c r="AW36">
        <v>231</v>
      </c>
      <c r="AX36">
        <v>622</v>
      </c>
      <c r="AY36">
        <v>0</v>
      </c>
      <c r="AZ36">
        <v>0</v>
      </c>
      <c r="BA36">
        <v>0</v>
      </c>
      <c r="BB36">
        <v>0</v>
      </c>
    </row>
    <row r="37" spans="1:54" ht="12.75">
      <c r="A37" t="s">
        <v>8</v>
      </c>
      <c r="B37" s="3" t="s">
        <v>124</v>
      </c>
      <c r="C37" s="3" t="s">
        <v>124</v>
      </c>
      <c r="D37" s="7" t="s">
        <v>125</v>
      </c>
      <c r="E37" s="4" t="s">
        <v>57</v>
      </c>
      <c r="F37">
        <v>280</v>
      </c>
      <c r="G37">
        <v>82.4</v>
      </c>
      <c r="H37">
        <v>36.5</v>
      </c>
      <c r="I37">
        <v>0</v>
      </c>
      <c r="J37">
        <v>0</v>
      </c>
      <c r="K37">
        <v>16.6</v>
      </c>
      <c r="L37">
        <v>0</v>
      </c>
      <c r="M37">
        <v>0</v>
      </c>
      <c r="N37">
        <v>0.885</v>
      </c>
      <c r="O37">
        <v>1.57</v>
      </c>
      <c r="P37">
        <v>0</v>
      </c>
      <c r="Q37">
        <v>0</v>
      </c>
      <c r="R37">
        <v>0</v>
      </c>
      <c r="S37">
        <v>2.52</v>
      </c>
      <c r="T37">
        <v>2.8125</v>
      </c>
      <c r="U37" s="8">
        <v>1.625</v>
      </c>
      <c r="V37">
        <v>0</v>
      </c>
      <c r="W37">
        <v>0</v>
      </c>
      <c r="X37">
        <v>0</v>
      </c>
      <c r="Y37">
        <v>0</v>
      </c>
      <c r="Z37">
        <v>0</v>
      </c>
      <c r="AA37">
        <v>5.29</v>
      </c>
      <c r="AB37">
        <v>0</v>
      </c>
      <c r="AC37">
        <v>35.6</v>
      </c>
      <c r="AD37">
        <v>0</v>
      </c>
      <c r="AE37">
        <v>0</v>
      </c>
      <c r="AF37">
        <v>50.9</v>
      </c>
      <c r="AG37">
        <v>2560</v>
      </c>
      <c r="AH37">
        <v>3730</v>
      </c>
      <c r="AI37">
        <v>18900</v>
      </c>
      <c r="AJ37">
        <v>1170</v>
      </c>
      <c r="AK37">
        <v>1030</v>
      </c>
      <c r="AL37">
        <v>15.1</v>
      </c>
      <c r="AM37">
        <v>1200</v>
      </c>
      <c r="AN37">
        <v>223</v>
      </c>
      <c r="AO37">
        <v>144</v>
      </c>
      <c r="AP37">
        <v>3.81</v>
      </c>
      <c r="AQ37">
        <v>0</v>
      </c>
      <c r="AR37">
        <v>52.6</v>
      </c>
      <c r="AS37">
        <v>366000</v>
      </c>
      <c r="AT37">
        <v>0</v>
      </c>
      <c r="AU37">
        <v>145</v>
      </c>
      <c r="AV37">
        <v>944</v>
      </c>
      <c r="AW37">
        <v>216</v>
      </c>
      <c r="AX37">
        <v>579</v>
      </c>
      <c r="AY37">
        <v>0</v>
      </c>
      <c r="AZ37">
        <v>0</v>
      </c>
      <c r="BA37">
        <v>0</v>
      </c>
      <c r="BB37">
        <v>0</v>
      </c>
    </row>
    <row r="38" spans="1:54" ht="12.75">
      <c r="A38" t="s">
        <v>8</v>
      </c>
      <c r="B38" s="3" t="s">
        <v>126</v>
      </c>
      <c r="C38" s="3" t="s">
        <v>126</v>
      </c>
      <c r="D38" s="7" t="s">
        <v>127</v>
      </c>
      <c r="E38" s="4" t="s">
        <v>57</v>
      </c>
      <c r="F38">
        <v>260</v>
      </c>
      <c r="G38">
        <v>76.5</v>
      </c>
      <c r="H38">
        <v>36.3</v>
      </c>
      <c r="I38">
        <v>0</v>
      </c>
      <c r="J38">
        <v>0</v>
      </c>
      <c r="K38">
        <v>16.6</v>
      </c>
      <c r="L38">
        <v>0</v>
      </c>
      <c r="M38">
        <v>0</v>
      </c>
      <c r="N38">
        <v>0.84</v>
      </c>
      <c r="O38">
        <v>1.44</v>
      </c>
      <c r="P38">
        <v>0</v>
      </c>
      <c r="Q38">
        <v>0</v>
      </c>
      <c r="R38">
        <v>0</v>
      </c>
      <c r="S38">
        <v>2.39</v>
      </c>
      <c r="T38">
        <v>2.6875</v>
      </c>
      <c r="U38" s="8">
        <v>1.625</v>
      </c>
      <c r="V38">
        <v>0</v>
      </c>
      <c r="W38">
        <v>0</v>
      </c>
      <c r="X38">
        <v>0</v>
      </c>
      <c r="Y38">
        <v>0</v>
      </c>
      <c r="Z38">
        <v>0</v>
      </c>
      <c r="AA38">
        <v>5.75</v>
      </c>
      <c r="AB38">
        <v>0</v>
      </c>
      <c r="AC38">
        <v>37.5</v>
      </c>
      <c r="AD38">
        <v>0</v>
      </c>
      <c r="AE38">
        <v>0</v>
      </c>
      <c r="AF38">
        <v>45.8</v>
      </c>
      <c r="AG38">
        <v>2370</v>
      </c>
      <c r="AH38">
        <v>5100</v>
      </c>
      <c r="AI38">
        <v>17300</v>
      </c>
      <c r="AJ38">
        <v>1080</v>
      </c>
      <c r="AK38">
        <v>953</v>
      </c>
      <c r="AL38">
        <v>15</v>
      </c>
      <c r="AM38">
        <v>1090</v>
      </c>
      <c r="AN38">
        <v>204</v>
      </c>
      <c r="AO38">
        <v>132</v>
      </c>
      <c r="AP38">
        <v>3.78</v>
      </c>
      <c r="AQ38">
        <v>0</v>
      </c>
      <c r="AR38">
        <v>41.5</v>
      </c>
      <c r="AS38">
        <v>330000</v>
      </c>
      <c r="AT38">
        <v>0</v>
      </c>
      <c r="AU38">
        <v>144</v>
      </c>
      <c r="AV38">
        <v>858</v>
      </c>
      <c r="AW38">
        <v>197</v>
      </c>
      <c r="AX38">
        <v>532</v>
      </c>
      <c r="AY38">
        <v>0</v>
      </c>
      <c r="AZ38">
        <v>0</v>
      </c>
      <c r="BA38">
        <v>0</v>
      </c>
      <c r="BB38">
        <v>0</v>
      </c>
    </row>
    <row r="39" spans="1:54" ht="12.75">
      <c r="A39" t="s">
        <v>8</v>
      </c>
      <c r="B39" s="3" t="s">
        <v>128</v>
      </c>
      <c r="C39" s="3" t="s">
        <v>128</v>
      </c>
      <c r="D39" s="7" t="s">
        <v>129</v>
      </c>
      <c r="E39" s="4" t="s">
        <v>57</v>
      </c>
      <c r="F39">
        <v>245</v>
      </c>
      <c r="G39">
        <v>72.1</v>
      </c>
      <c r="H39">
        <v>36.1</v>
      </c>
      <c r="I39">
        <v>0</v>
      </c>
      <c r="J39">
        <v>0</v>
      </c>
      <c r="K39">
        <v>16.5</v>
      </c>
      <c r="L39">
        <v>0</v>
      </c>
      <c r="M39">
        <v>0</v>
      </c>
      <c r="N39">
        <v>0.8</v>
      </c>
      <c r="O39">
        <v>1.35</v>
      </c>
      <c r="P39">
        <v>0</v>
      </c>
      <c r="Q39">
        <v>0</v>
      </c>
      <c r="R39">
        <v>0</v>
      </c>
      <c r="S39">
        <v>2.3</v>
      </c>
      <c r="T39">
        <v>2.625</v>
      </c>
      <c r="U39" s="8">
        <v>1.625</v>
      </c>
      <c r="V39">
        <v>0</v>
      </c>
      <c r="W39">
        <v>0</v>
      </c>
      <c r="X39">
        <v>0</v>
      </c>
      <c r="Y39">
        <v>0</v>
      </c>
      <c r="Z39">
        <v>0</v>
      </c>
      <c r="AA39">
        <v>6.11</v>
      </c>
      <c r="AB39">
        <v>0</v>
      </c>
      <c r="AC39">
        <v>39.4</v>
      </c>
      <c r="AD39">
        <v>0</v>
      </c>
      <c r="AE39">
        <v>0</v>
      </c>
      <c r="AF39">
        <v>41.6</v>
      </c>
      <c r="AG39">
        <v>2230</v>
      </c>
      <c r="AH39">
        <v>6430</v>
      </c>
      <c r="AI39">
        <v>16100</v>
      </c>
      <c r="AJ39">
        <v>1010</v>
      </c>
      <c r="AK39">
        <v>895</v>
      </c>
      <c r="AL39">
        <v>15</v>
      </c>
      <c r="AM39">
        <v>1010</v>
      </c>
      <c r="AN39">
        <v>190</v>
      </c>
      <c r="AO39">
        <v>123</v>
      </c>
      <c r="AP39">
        <v>3.75</v>
      </c>
      <c r="AQ39">
        <v>0</v>
      </c>
      <c r="AR39">
        <v>34.6</v>
      </c>
      <c r="AS39">
        <v>305000</v>
      </c>
      <c r="AT39">
        <v>0</v>
      </c>
      <c r="AU39">
        <v>143</v>
      </c>
      <c r="AV39">
        <v>799</v>
      </c>
      <c r="AW39">
        <v>184</v>
      </c>
      <c r="AX39">
        <v>498</v>
      </c>
      <c r="AY39">
        <v>0</v>
      </c>
      <c r="AZ39">
        <v>0</v>
      </c>
      <c r="BA39">
        <v>0</v>
      </c>
      <c r="BB39">
        <v>0</v>
      </c>
    </row>
    <row r="40" spans="1:54" ht="12.75">
      <c r="A40" t="s">
        <v>8</v>
      </c>
      <c r="B40" s="3" t="s">
        <v>130</v>
      </c>
      <c r="C40" s="3" t="s">
        <v>130</v>
      </c>
      <c r="D40" s="7" t="s">
        <v>131</v>
      </c>
      <c r="E40" s="4" t="s">
        <v>57</v>
      </c>
      <c r="F40">
        <v>230</v>
      </c>
      <c r="G40">
        <v>67.6</v>
      </c>
      <c r="H40">
        <v>35.9</v>
      </c>
      <c r="I40">
        <v>0</v>
      </c>
      <c r="J40">
        <v>0</v>
      </c>
      <c r="K40">
        <v>16.5</v>
      </c>
      <c r="L40">
        <v>0</v>
      </c>
      <c r="M40">
        <v>0</v>
      </c>
      <c r="N40">
        <v>0.76</v>
      </c>
      <c r="O40">
        <v>1.26</v>
      </c>
      <c r="P40">
        <v>0</v>
      </c>
      <c r="Q40">
        <v>0</v>
      </c>
      <c r="R40">
        <v>0</v>
      </c>
      <c r="S40">
        <v>2.21</v>
      </c>
      <c r="T40">
        <v>2.5</v>
      </c>
      <c r="U40" s="8">
        <v>1.5625</v>
      </c>
      <c r="V40">
        <v>0</v>
      </c>
      <c r="W40">
        <v>0</v>
      </c>
      <c r="X40">
        <v>0</v>
      </c>
      <c r="Y40">
        <v>0</v>
      </c>
      <c r="Z40">
        <v>0</v>
      </c>
      <c r="AA40">
        <v>6.54</v>
      </c>
      <c r="AB40">
        <v>0</v>
      </c>
      <c r="AC40">
        <v>41.4</v>
      </c>
      <c r="AD40">
        <v>0</v>
      </c>
      <c r="AE40">
        <v>0</v>
      </c>
      <c r="AF40">
        <v>37.5</v>
      </c>
      <c r="AG40">
        <v>2100</v>
      </c>
      <c r="AH40">
        <v>8190</v>
      </c>
      <c r="AI40">
        <v>15000</v>
      </c>
      <c r="AJ40">
        <v>943</v>
      </c>
      <c r="AK40">
        <v>837</v>
      </c>
      <c r="AL40">
        <v>14.9</v>
      </c>
      <c r="AM40">
        <v>940</v>
      </c>
      <c r="AN40">
        <v>176</v>
      </c>
      <c r="AO40">
        <v>114</v>
      </c>
      <c r="AP40">
        <v>3.73</v>
      </c>
      <c r="AQ40">
        <v>0</v>
      </c>
      <c r="AR40">
        <v>28.6</v>
      </c>
      <c r="AS40">
        <v>282000</v>
      </c>
      <c r="AT40">
        <v>0</v>
      </c>
      <c r="AU40">
        <v>143</v>
      </c>
      <c r="AV40">
        <v>740</v>
      </c>
      <c r="AW40">
        <v>171</v>
      </c>
      <c r="AX40">
        <v>465</v>
      </c>
      <c r="AY40">
        <v>0</v>
      </c>
      <c r="AZ40">
        <v>0</v>
      </c>
      <c r="BA40">
        <v>0</v>
      </c>
      <c r="BB40">
        <v>0</v>
      </c>
    </row>
    <row r="41" spans="1:54" ht="12.75">
      <c r="A41" t="s">
        <v>8</v>
      </c>
      <c r="B41" s="3" t="s">
        <v>132</v>
      </c>
      <c r="C41" s="3" t="s">
        <v>132</v>
      </c>
      <c r="D41" s="7" t="s">
        <v>133</v>
      </c>
      <c r="E41" s="4" t="s">
        <v>57</v>
      </c>
      <c r="F41">
        <v>256</v>
      </c>
      <c r="G41">
        <v>75.4</v>
      </c>
      <c r="H41">
        <v>37.4</v>
      </c>
      <c r="I41">
        <v>0</v>
      </c>
      <c r="J41">
        <v>0</v>
      </c>
      <c r="K41">
        <v>12.2</v>
      </c>
      <c r="L41">
        <v>0</v>
      </c>
      <c r="M41">
        <v>0</v>
      </c>
      <c r="N41">
        <v>0.96</v>
      </c>
      <c r="O41">
        <v>1.73</v>
      </c>
      <c r="P41">
        <v>0</v>
      </c>
      <c r="Q41">
        <v>0</v>
      </c>
      <c r="R41">
        <v>0</v>
      </c>
      <c r="S41">
        <v>2.48</v>
      </c>
      <c r="T41">
        <v>2.625</v>
      </c>
      <c r="U41" s="8">
        <v>1.3125</v>
      </c>
      <c r="V41">
        <v>0</v>
      </c>
      <c r="W41">
        <v>0</v>
      </c>
      <c r="X41">
        <v>0</v>
      </c>
      <c r="Y41">
        <v>0</v>
      </c>
      <c r="Z41">
        <v>0</v>
      </c>
      <c r="AA41">
        <v>3.53</v>
      </c>
      <c r="AB41">
        <v>0</v>
      </c>
      <c r="AC41">
        <v>33.8</v>
      </c>
      <c r="AD41">
        <v>0</v>
      </c>
      <c r="AE41">
        <v>0</v>
      </c>
      <c r="AF41">
        <v>56.3</v>
      </c>
      <c r="AG41">
        <v>2830</v>
      </c>
      <c r="AH41">
        <v>2910</v>
      </c>
      <c r="AI41">
        <v>16800</v>
      </c>
      <c r="AJ41">
        <v>1040</v>
      </c>
      <c r="AK41">
        <v>895</v>
      </c>
      <c r="AL41">
        <v>14.9</v>
      </c>
      <c r="AM41">
        <v>528</v>
      </c>
      <c r="AN41">
        <v>137</v>
      </c>
      <c r="AO41">
        <v>86.5</v>
      </c>
      <c r="AP41">
        <v>2.65</v>
      </c>
      <c r="AQ41">
        <v>0</v>
      </c>
      <c r="AR41">
        <v>52.9</v>
      </c>
      <c r="AS41">
        <v>168000</v>
      </c>
      <c r="AT41">
        <v>0</v>
      </c>
      <c r="AU41">
        <v>109</v>
      </c>
      <c r="AV41">
        <v>576</v>
      </c>
      <c r="AW41">
        <v>174</v>
      </c>
      <c r="AX41">
        <v>516</v>
      </c>
      <c r="AY41">
        <v>0</v>
      </c>
      <c r="AZ41">
        <v>0</v>
      </c>
      <c r="BA41">
        <v>0</v>
      </c>
      <c r="BB41">
        <v>0</v>
      </c>
    </row>
    <row r="42" spans="1:54" ht="12.75">
      <c r="A42" t="s">
        <v>8</v>
      </c>
      <c r="B42" s="3" t="s">
        <v>134</v>
      </c>
      <c r="C42" s="3" t="s">
        <v>134</v>
      </c>
      <c r="D42" s="7" t="s">
        <v>135</v>
      </c>
      <c r="E42" s="4" t="s">
        <v>57</v>
      </c>
      <c r="F42">
        <v>232</v>
      </c>
      <c r="G42">
        <v>68.1</v>
      </c>
      <c r="H42">
        <v>37.1</v>
      </c>
      <c r="I42">
        <v>0</v>
      </c>
      <c r="J42">
        <v>0</v>
      </c>
      <c r="K42">
        <v>12.1</v>
      </c>
      <c r="L42">
        <v>0</v>
      </c>
      <c r="M42">
        <v>0</v>
      </c>
      <c r="N42">
        <v>0.87</v>
      </c>
      <c r="O42">
        <v>1.57</v>
      </c>
      <c r="P42">
        <v>0</v>
      </c>
      <c r="Q42">
        <v>0</v>
      </c>
      <c r="R42">
        <v>0</v>
      </c>
      <c r="S42">
        <v>2.32</v>
      </c>
      <c r="T42">
        <v>2.4375</v>
      </c>
      <c r="U42" s="8">
        <v>1.25</v>
      </c>
      <c r="V42">
        <v>0</v>
      </c>
      <c r="W42">
        <v>0</v>
      </c>
      <c r="X42">
        <v>0</v>
      </c>
      <c r="Y42">
        <v>0</v>
      </c>
      <c r="Z42">
        <v>0</v>
      </c>
      <c r="AA42">
        <v>3.86</v>
      </c>
      <c r="AB42">
        <v>0</v>
      </c>
      <c r="AC42">
        <v>37.3</v>
      </c>
      <c r="AD42">
        <v>0</v>
      </c>
      <c r="AE42">
        <v>0</v>
      </c>
      <c r="AF42">
        <v>46.2</v>
      </c>
      <c r="AG42">
        <v>2570</v>
      </c>
      <c r="AH42">
        <v>4200</v>
      </c>
      <c r="AI42">
        <v>15000</v>
      </c>
      <c r="AJ42">
        <v>936</v>
      </c>
      <c r="AK42">
        <v>809</v>
      </c>
      <c r="AL42">
        <v>14.8</v>
      </c>
      <c r="AM42">
        <v>468</v>
      </c>
      <c r="AN42">
        <v>122</v>
      </c>
      <c r="AO42">
        <v>77.2</v>
      </c>
      <c r="AP42">
        <v>2.62</v>
      </c>
      <c r="AQ42">
        <v>0</v>
      </c>
      <c r="AR42">
        <v>39.6</v>
      </c>
      <c r="AS42">
        <v>148000</v>
      </c>
      <c r="AT42">
        <v>0</v>
      </c>
      <c r="AU42">
        <v>108</v>
      </c>
      <c r="AV42">
        <v>512</v>
      </c>
      <c r="AW42">
        <v>157</v>
      </c>
      <c r="AX42">
        <v>464</v>
      </c>
      <c r="AY42">
        <v>0</v>
      </c>
      <c r="AZ42">
        <v>0</v>
      </c>
      <c r="BA42">
        <v>0</v>
      </c>
      <c r="BB42">
        <v>0</v>
      </c>
    </row>
    <row r="43" spans="1:54" ht="12.75">
      <c r="A43" t="s">
        <v>8</v>
      </c>
      <c r="B43" s="3" t="s">
        <v>136</v>
      </c>
      <c r="C43" s="3" t="s">
        <v>136</v>
      </c>
      <c r="D43" s="7" t="s">
        <v>137</v>
      </c>
      <c r="E43" s="4" t="s">
        <v>57</v>
      </c>
      <c r="F43">
        <v>210</v>
      </c>
      <c r="G43">
        <v>61.8</v>
      </c>
      <c r="H43">
        <v>36.7</v>
      </c>
      <c r="I43">
        <v>0</v>
      </c>
      <c r="J43">
        <v>0</v>
      </c>
      <c r="K43">
        <v>12.2</v>
      </c>
      <c r="L43">
        <v>0</v>
      </c>
      <c r="M43">
        <v>0</v>
      </c>
      <c r="N43">
        <v>0.83</v>
      </c>
      <c r="O43">
        <v>1.36</v>
      </c>
      <c r="P43">
        <v>0</v>
      </c>
      <c r="Q43">
        <v>0</v>
      </c>
      <c r="R43">
        <v>0</v>
      </c>
      <c r="S43">
        <v>2.11</v>
      </c>
      <c r="T43">
        <v>2.3125</v>
      </c>
      <c r="U43" s="8">
        <v>1.25</v>
      </c>
      <c r="V43">
        <v>0</v>
      </c>
      <c r="W43">
        <v>0</v>
      </c>
      <c r="X43">
        <v>0</v>
      </c>
      <c r="Y43">
        <v>0</v>
      </c>
      <c r="Z43">
        <v>0</v>
      </c>
      <c r="AA43">
        <v>4.48</v>
      </c>
      <c r="AB43">
        <v>0</v>
      </c>
      <c r="AC43">
        <v>39.1</v>
      </c>
      <c r="AD43">
        <v>0</v>
      </c>
      <c r="AE43">
        <v>0</v>
      </c>
      <c r="AF43">
        <v>42.1</v>
      </c>
      <c r="AG43">
        <v>2320</v>
      </c>
      <c r="AH43">
        <v>6560</v>
      </c>
      <c r="AI43">
        <v>13200</v>
      </c>
      <c r="AJ43">
        <v>833</v>
      </c>
      <c r="AK43">
        <v>719</v>
      </c>
      <c r="AL43">
        <v>14.6</v>
      </c>
      <c r="AM43">
        <v>411</v>
      </c>
      <c r="AN43">
        <v>107</v>
      </c>
      <c r="AO43">
        <v>67.5</v>
      </c>
      <c r="AP43">
        <v>2.58</v>
      </c>
      <c r="AQ43">
        <v>0</v>
      </c>
      <c r="AR43">
        <v>28</v>
      </c>
      <c r="AS43">
        <v>128000</v>
      </c>
      <c r="AT43">
        <v>0</v>
      </c>
      <c r="AU43">
        <v>108</v>
      </c>
      <c r="AV43">
        <v>446</v>
      </c>
      <c r="AW43">
        <v>136</v>
      </c>
      <c r="AX43">
        <v>412</v>
      </c>
      <c r="AY43">
        <v>0</v>
      </c>
      <c r="AZ43">
        <v>0</v>
      </c>
      <c r="BA43">
        <v>0</v>
      </c>
      <c r="BB43">
        <v>0</v>
      </c>
    </row>
    <row r="44" spans="1:54" ht="12.75">
      <c r="A44" t="s">
        <v>8</v>
      </c>
      <c r="B44" s="3" t="s">
        <v>138</v>
      </c>
      <c r="C44" s="3" t="s">
        <v>138</v>
      </c>
      <c r="D44" s="7" t="s">
        <v>139</v>
      </c>
      <c r="E44" s="4" t="s">
        <v>57</v>
      </c>
      <c r="F44">
        <v>194</v>
      </c>
      <c r="G44">
        <v>57</v>
      </c>
      <c r="H44">
        <v>36.5</v>
      </c>
      <c r="I44">
        <v>0</v>
      </c>
      <c r="J44">
        <v>0</v>
      </c>
      <c r="K44">
        <v>12.1</v>
      </c>
      <c r="L44">
        <v>0</v>
      </c>
      <c r="M44">
        <v>0</v>
      </c>
      <c r="N44">
        <v>0.765</v>
      </c>
      <c r="O44">
        <v>1.26</v>
      </c>
      <c r="P44">
        <v>0</v>
      </c>
      <c r="Q44">
        <v>0</v>
      </c>
      <c r="R44">
        <v>0</v>
      </c>
      <c r="S44">
        <v>2.01</v>
      </c>
      <c r="T44">
        <v>2.1875</v>
      </c>
      <c r="U44" s="8">
        <v>1.1875</v>
      </c>
      <c r="V44">
        <v>0</v>
      </c>
      <c r="W44">
        <v>0</v>
      </c>
      <c r="X44">
        <v>0</v>
      </c>
      <c r="Y44">
        <v>0</v>
      </c>
      <c r="Z44">
        <v>0</v>
      </c>
      <c r="AA44">
        <v>4.81</v>
      </c>
      <c r="AB44">
        <v>0</v>
      </c>
      <c r="AC44">
        <v>42.4</v>
      </c>
      <c r="AD44">
        <v>0</v>
      </c>
      <c r="AE44">
        <v>0</v>
      </c>
      <c r="AF44">
        <v>35.7</v>
      </c>
      <c r="AG44">
        <v>2140</v>
      </c>
      <c r="AH44">
        <v>8850</v>
      </c>
      <c r="AI44">
        <v>12100</v>
      </c>
      <c r="AJ44">
        <v>767</v>
      </c>
      <c r="AK44">
        <v>664</v>
      </c>
      <c r="AL44">
        <v>14.6</v>
      </c>
      <c r="AM44">
        <v>375</v>
      </c>
      <c r="AN44">
        <v>97.7</v>
      </c>
      <c r="AO44">
        <v>61.9</v>
      </c>
      <c r="AP44">
        <v>2.56</v>
      </c>
      <c r="AQ44">
        <v>0</v>
      </c>
      <c r="AR44">
        <v>22.2</v>
      </c>
      <c r="AS44">
        <v>116000</v>
      </c>
      <c r="AT44">
        <v>0</v>
      </c>
      <c r="AU44">
        <v>107</v>
      </c>
      <c r="AV44">
        <v>407</v>
      </c>
      <c r="AW44">
        <v>126</v>
      </c>
      <c r="AX44">
        <v>379</v>
      </c>
      <c r="AY44">
        <v>0</v>
      </c>
      <c r="AZ44">
        <v>0</v>
      </c>
      <c r="BA44">
        <v>0</v>
      </c>
      <c r="BB44">
        <v>0</v>
      </c>
    </row>
    <row r="45" spans="1:54" ht="12.75">
      <c r="A45" t="s">
        <v>8</v>
      </c>
      <c r="B45" s="3" t="s">
        <v>140</v>
      </c>
      <c r="C45" s="3" t="s">
        <v>140</v>
      </c>
      <c r="D45" s="7" t="s">
        <v>141</v>
      </c>
      <c r="E45" s="4" t="s">
        <v>57</v>
      </c>
      <c r="F45">
        <v>182</v>
      </c>
      <c r="G45">
        <v>53.6</v>
      </c>
      <c r="H45">
        <v>36.3</v>
      </c>
      <c r="I45">
        <v>0</v>
      </c>
      <c r="J45">
        <v>0</v>
      </c>
      <c r="K45">
        <v>12.1</v>
      </c>
      <c r="L45">
        <v>0</v>
      </c>
      <c r="M45">
        <v>0</v>
      </c>
      <c r="N45">
        <v>0.725</v>
      </c>
      <c r="O45">
        <v>1.18</v>
      </c>
      <c r="P45">
        <v>0</v>
      </c>
      <c r="Q45">
        <v>0</v>
      </c>
      <c r="R45">
        <v>0</v>
      </c>
      <c r="S45">
        <v>1.93</v>
      </c>
      <c r="T45">
        <v>2.125</v>
      </c>
      <c r="U45" s="8">
        <v>1.1875</v>
      </c>
      <c r="V45">
        <v>0</v>
      </c>
      <c r="W45">
        <v>0</v>
      </c>
      <c r="X45">
        <v>0</v>
      </c>
      <c r="Y45">
        <v>0</v>
      </c>
      <c r="Z45">
        <v>0</v>
      </c>
      <c r="AA45">
        <v>5.12</v>
      </c>
      <c r="AB45">
        <v>0</v>
      </c>
      <c r="AC45">
        <v>44.8</v>
      </c>
      <c r="AD45">
        <v>0</v>
      </c>
      <c r="AE45">
        <v>0</v>
      </c>
      <c r="AF45">
        <v>32.1</v>
      </c>
      <c r="AG45">
        <v>2020</v>
      </c>
      <c r="AH45">
        <v>11200</v>
      </c>
      <c r="AI45">
        <v>11300</v>
      </c>
      <c r="AJ45">
        <v>718</v>
      </c>
      <c r="AK45">
        <v>623</v>
      </c>
      <c r="AL45">
        <v>14.5</v>
      </c>
      <c r="AM45">
        <v>347</v>
      </c>
      <c r="AN45">
        <v>90.7</v>
      </c>
      <c r="AO45">
        <v>57.6</v>
      </c>
      <c r="AP45">
        <v>2.55</v>
      </c>
      <c r="AQ45">
        <v>0</v>
      </c>
      <c r="AR45">
        <v>18.5</v>
      </c>
      <c r="AS45">
        <v>107000</v>
      </c>
      <c r="AT45">
        <v>0</v>
      </c>
      <c r="AU45">
        <v>106</v>
      </c>
      <c r="AV45">
        <v>378</v>
      </c>
      <c r="AW45">
        <v>118</v>
      </c>
      <c r="AX45">
        <v>355</v>
      </c>
      <c r="AY45">
        <v>0</v>
      </c>
      <c r="AZ45">
        <v>0</v>
      </c>
      <c r="BA45">
        <v>0</v>
      </c>
      <c r="BB45">
        <v>0</v>
      </c>
    </row>
    <row r="46" spans="1:54" ht="12.75">
      <c r="A46" t="s">
        <v>8</v>
      </c>
      <c r="B46" s="3" t="s">
        <v>142</v>
      </c>
      <c r="C46" s="3" t="s">
        <v>142</v>
      </c>
      <c r="D46" s="7" t="s">
        <v>143</v>
      </c>
      <c r="E46" s="4" t="s">
        <v>57</v>
      </c>
      <c r="F46">
        <v>170</v>
      </c>
      <c r="G46">
        <v>50.1</v>
      </c>
      <c r="H46">
        <v>36.2</v>
      </c>
      <c r="I46">
        <v>0</v>
      </c>
      <c r="J46">
        <v>0</v>
      </c>
      <c r="K46">
        <v>12</v>
      </c>
      <c r="L46">
        <v>0</v>
      </c>
      <c r="M46">
        <v>0</v>
      </c>
      <c r="N46">
        <v>0.68</v>
      </c>
      <c r="O46">
        <v>1.1</v>
      </c>
      <c r="P46">
        <v>0</v>
      </c>
      <c r="Q46">
        <v>0</v>
      </c>
      <c r="R46">
        <v>0</v>
      </c>
      <c r="S46">
        <v>1.85</v>
      </c>
      <c r="T46">
        <v>2</v>
      </c>
      <c r="U46" s="8">
        <v>1.1875</v>
      </c>
      <c r="V46">
        <v>0</v>
      </c>
      <c r="W46">
        <v>0</v>
      </c>
      <c r="X46">
        <v>0</v>
      </c>
      <c r="Y46">
        <v>0</v>
      </c>
      <c r="Z46">
        <v>0</v>
      </c>
      <c r="AA46">
        <v>5.47</v>
      </c>
      <c r="AB46">
        <v>0</v>
      </c>
      <c r="AC46">
        <v>47.7</v>
      </c>
      <c r="AD46">
        <v>0</v>
      </c>
      <c r="AE46">
        <v>0</v>
      </c>
      <c r="AF46">
        <v>28.2</v>
      </c>
      <c r="AG46">
        <v>1900</v>
      </c>
      <c r="AH46">
        <v>14500</v>
      </c>
      <c r="AI46">
        <v>10500</v>
      </c>
      <c r="AJ46">
        <v>668</v>
      </c>
      <c r="AK46">
        <v>581</v>
      </c>
      <c r="AL46">
        <v>14.5</v>
      </c>
      <c r="AM46">
        <v>320</v>
      </c>
      <c r="AN46">
        <v>83.8</v>
      </c>
      <c r="AO46">
        <v>53.2</v>
      </c>
      <c r="AP46">
        <v>2.53</v>
      </c>
      <c r="AQ46">
        <v>0</v>
      </c>
      <c r="AR46">
        <v>15.1</v>
      </c>
      <c r="AS46">
        <v>98400</v>
      </c>
      <c r="AT46">
        <v>0</v>
      </c>
      <c r="AU46">
        <v>105</v>
      </c>
      <c r="AV46">
        <v>349</v>
      </c>
      <c r="AW46">
        <v>109</v>
      </c>
      <c r="AX46">
        <v>330</v>
      </c>
      <c r="AY46">
        <v>0</v>
      </c>
      <c r="AZ46">
        <v>0</v>
      </c>
      <c r="BA46">
        <v>0</v>
      </c>
      <c r="BB46">
        <v>0</v>
      </c>
    </row>
    <row r="47" spans="1:54" ht="12.75">
      <c r="A47" t="s">
        <v>8</v>
      </c>
      <c r="B47" s="3" t="s">
        <v>144</v>
      </c>
      <c r="C47" s="3" t="s">
        <v>144</v>
      </c>
      <c r="D47" s="7" t="s">
        <v>145</v>
      </c>
      <c r="E47" s="4" t="s">
        <v>57</v>
      </c>
      <c r="F47">
        <v>160</v>
      </c>
      <c r="G47">
        <v>47</v>
      </c>
      <c r="H47">
        <v>36</v>
      </c>
      <c r="I47">
        <v>0</v>
      </c>
      <c r="J47">
        <v>0</v>
      </c>
      <c r="K47">
        <v>12</v>
      </c>
      <c r="L47">
        <v>0</v>
      </c>
      <c r="M47">
        <v>0</v>
      </c>
      <c r="N47">
        <v>0.65</v>
      </c>
      <c r="O47">
        <v>1.02</v>
      </c>
      <c r="P47">
        <v>0</v>
      </c>
      <c r="Q47">
        <v>0</v>
      </c>
      <c r="R47">
        <v>0</v>
      </c>
      <c r="S47">
        <v>1.77</v>
      </c>
      <c r="T47">
        <v>1.9375</v>
      </c>
      <c r="U47" s="8">
        <v>1.125</v>
      </c>
      <c r="V47">
        <v>0</v>
      </c>
      <c r="W47">
        <v>0</v>
      </c>
      <c r="X47">
        <v>0</v>
      </c>
      <c r="Y47">
        <v>0</v>
      </c>
      <c r="Z47">
        <v>0</v>
      </c>
      <c r="AA47">
        <v>5.88</v>
      </c>
      <c r="AB47">
        <v>0</v>
      </c>
      <c r="AC47">
        <v>49.9</v>
      </c>
      <c r="AD47">
        <v>0</v>
      </c>
      <c r="AE47">
        <v>0</v>
      </c>
      <c r="AF47">
        <v>25.8</v>
      </c>
      <c r="AG47">
        <v>1780</v>
      </c>
      <c r="AH47">
        <v>18600</v>
      </c>
      <c r="AI47">
        <v>9760</v>
      </c>
      <c r="AJ47">
        <v>624</v>
      </c>
      <c r="AK47">
        <v>542</v>
      </c>
      <c r="AL47">
        <v>14.4</v>
      </c>
      <c r="AM47">
        <v>295</v>
      </c>
      <c r="AN47">
        <v>77.3</v>
      </c>
      <c r="AO47">
        <v>49.1</v>
      </c>
      <c r="AP47">
        <v>2.5</v>
      </c>
      <c r="AQ47">
        <v>0</v>
      </c>
      <c r="AR47">
        <v>12.4</v>
      </c>
      <c r="AS47">
        <v>90300</v>
      </c>
      <c r="AT47">
        <v>0</v>
      </c>
      <c r="AU47">
        <v>105</v>
      </c>
      <c r="AV47">
        <v>321</v>
      </c>
      <c r="AW47">
        <v>101</v>
      </c>
      <c r="AX47">
        <v>308</v>
      </c>
      <c r="AY47">
        <v>0</v>
      </c>
      <c r="AZ47">
        <v>0</v>
      </c>
      <c r="BA47">
        <v>0</v>
      </c>
      <c r="BB47">
        <v>0</v>
      </c>
    </row>
    <row r="48" spans="1:54" ht="12.75">
      <c r="A48" t="s">
        <v>8</v>
      </c>
      <c r="B48" s="3" t="s">
        <v>146</v>
      </c>
      <c r="C48" s="3" t="s">
        <v>146</v>
      </c>
      <c r="D48" s="7" t="s">
        <v>147</v>
      </c>
      <c r="E48" s="4" t="s">
        <v>57</v>
      </c>
      <c r="F48">
        <v>150</v>
      </c>
      <c r="G48">
        <v>44.2</v>
      </c>
      <c r="H48">
        <v>35.9</v>
      </c>
      <c r="I48">
        <v>0</v>
      </c>
      <c r="J48">
        <v>0</v>
      </c>
      <c r="K48">
        <v>12</v>
      </c>
      <c r="L48">
        <v>0</v>
      </c>
      <c r="M48">
        <v>0</v>
      </c>
      <c r="N48">
        <v>0.625</v>
      </c>
      <c r="O48">
        <v>0.94</v>
      </c>
      <c r="P48">
        <v>0</v>
      </c>
      <c r="Q48">
        <v>0</v>
      </c>
      <c r="R48">
        <v>0</v>
      </c>
      <c r="S48">
        <v>1.69</v>
      </c>
      <c r="T48">
        <v>1.875</v>
      </c>
      <c r="U48" s="8">
        <v>1.125</v>
      </c>
      <c r="V48">
        <v>0</v>
      </c>
      <c r="W48">
        <v>0</v>
      </c>
      <c r="X48">
        <v>0</v>
      </c>
      <c r="Y48">
        <v>0</v>
      </c>
      <c r="Z48">
        <v>0</v>
      </c>
      <c r="AA48">
        <v>6.37</v>
      </c>
      <c r="AB48">
        <v>0</v>
      </c>
      <c r="AC48">
        <v>51.9</v>
      </c>
      <c r="AD48">
        <v>0</v>
      </c>
      <c r="AE48">
        <v>0</v>
      </c>
      <c r="AF48">
        <v>23.9</v>
      </c>
      <c r="AG48">
        <v>1680</v>
      </c>
      <c r="AH48">
        <v>24200</v>
      </c>
      <c r="AI48">
        <v>9040</v>
      </c>
      <c r="AJ48">
        <v>581</v>
      </c>
      <c r="AK48">
        <v>504</v>
      </c>
      <c r="AL48">
        <v>14.3</v>
      </c>
      <c r="AM48">
        <v>270</v>
      </c>
      <c r="AN48">
        <v>70.9</v>
      </c>
      <c r="AO48">
        <v>45.1</v>
      </c>
      <c r="AP48">
        <v>2.47</v>
      </c>
      <c r="AQ48">
        <v>0</v>
      </c>
      <c r="AR48">
        <v>10.1</v>
      </c>
      <c r="AS48">
        <v>82300</v>
      </c>
      <c r="AT48">
        <v>0</v>
      </c>
      <c r="AU48">
        <v>105</v>
      </c>
      <c r="AV48">
        <v>294</v>
      </c>
      <c r="AW48">
        <v>93.1</v>
      </c>
      <c r="AX48">
        <v>287</v>
      </c>
      <c r="AY48">
        <v>0</v>
      </c>
      <c r="AZ48">
        <v>0</v>
      </c>
      <c r="BA48">
        <v>0</v>
      </c>
      <c r="BB48">
        <v>0</v>
      </c>
    </row>
    <row r="49" spans="1:54" ht="12.75">
      <c r="A49" t="s">
        <v>8</v>
      </c>
      <c r="B49" s="3" t="s">
        <v>148</v>
      </c>
      <c r="C49" s="3" t="s">
        <v>148</v>
      </c>
      <c r="D49" s="7" t="s">
        <v>149</v>
      </c>
      <c r="E49" s="4" t="s">
        <v>57</v>
      </c>
      <c r="F49">
        <v>135</v>
      </c>
      <c r="G49">
        <v>39.7</v>
      </c>
      <c r="H49">
        <v>35.6</v>
      </c>
      <c r="I49">
        <v>0</v>
      </c>
      <c r="J49">
        <v>0</v>
      </c>
      <c r="K49">
        <v>12</v>
      </c>
      <c r="L49">
        <v>0</v>
      </c>
      <c r="M49">
        <v>0</v>
      </c>
      <c r="N49">
        <v>0.6</v>
      </c>
      <c r="O49">
        <v>0.79</v>
      </c>
      <c r="P49">
        <v>0</v>
      </c>
      <c r="Q49">
        <v>0</v>
      </c>
      <c r="R49">
        <v>0</v>
      </c>
      <c r="S49">
        <v>1.54</v>
      </c>
      <c r="T49">
        <v>1.6875</v>
      </c>
      <c r="U49" s="8">
        <v>1.125</v>
      </c>
      <c r="V49">
        <v>0</v>
      </c>
      <c r="W49">
        <v>0</v>
      </c>
      <c r="X49">
        <v>0</v>
      </c>
      <c r="Y49">
        <v>0</v>
      </c>
      <c r="Z49">
        <v>0</v>
      </c>
      <c r="AA49">
        <v>7.56</v>
      </c>
      <c r="AB49">
        <v>0</v>
      </c>
      <c r="AC49">
        <v>54.1</v>
      </c>
      <c r="AD49">
        <v>0</v>
      </c>
      <c r="AE49">
        <v>0</v>
      </c>
      <c r="AF49">
        <v>22</v>
      </c>
      <c r="AG49">
        <v>1520</v>
      </c>
      <c r="AH49">
        <v>37900</v>
      </c>
      <c r="AI49">
        <v>7800</v>
      </c>
      <c r="AJ49">
        <v>509</v>
      </c>
      <c r="AK49">
        <v>439</v>
      </c>
      <c r="AL49">
        <v>14</v>
      </c>
      <c r="AM49">
        <v>225</v>
      </c>
      <c r="AN49">
        <v>59.7</v>
      </c>
      <c r="AO49">
        <v>37.7</v>
      </c>
      <c r="AP49">
        <v>2.38</v>
      </c>
      <c r="AQ49">
        <v>0</v>
      </c>
      <c r="AR49">
        <v>7</v>
      </c>
      <c r="AS49">
        <v>68000</v>
      </c>
      <c r="AT49">
        <v>0</v>
      </c>
      <c r="AU49">
        <v>104</v>
      </c>
      <c r="AV49">
        <v>245</v>
      </c>
      <c r="AW49">
        <v>77.9</v>
      </c>
      <c r="AX49">
        <v>251</v>
      </c>
      <c r="AY49">
        <v>0</v>
      </c>
      <c r="AZ49">
        <v>0</v>
      </c>
      <c r="BA49">
        <v>0</v>
      </c>
      <c r="BB49">
        <v>0</v>
      </c>
    </row>
    <row r="50" spans="1:54" ht="12.75">
      <c r="A50" t="s">
        <v>8</v>
      </c>
      <c r="B50" s="3" t="s">
        <v>150</v>
      </c>
      <c r="C50" s="3" t="s">
        <v>150</v>
      </c>
      <c r="D50" t="s">
        <v>151</v>
      </c>
      <c r="E50" s="4" t="s">
        <v>18</v>
      </c>
      <c r="F50">
        <v>387</v>
      </c>
      <c r="G50">
        <v>114</v>
      </c>
      <c r="H50">
        <v>36</v>
      </c>
      <c r="I50">
        <v>0</v>
      </c>
      <c r="J50">
        <v>0</v>
      </c>
      <c r="K50">
        <v>16.2</v>
      </c>
      <c r="L50">
        <v>0</v>
      </c>
      <c r="M50">
        <v>0</v>
      </c>
      <c r="N50">
        <v>1.26</v>
      </c>
      <c r="O50">
        <v>2.28</v>
      </c>
      <c r="P50">
        <v>0</v>
      </c>
      <c r="Q50">
        <v>0</v>
      </c>
      <c r="R50">
        <v>0</v>
      </c>
      <c r="S50">
        <v>3.07</v>
      </c>
      <c r="T50">
        <v>3.1875</v>
      </c>
      <c r="U50" s="8">
        <v>1.4375</v>
      </c>
      <c r="V50">
        <v>0</v>
      </c>
      <c r="W50">
        <v>0</v>
      </c>
      <c r="X50">
        <v>0</v>
      </c>
      <c r="Y50">
        <v>0</v>
      </c>
      <c r="Z50">
        <v>0</v>
      </c>
      <c r="AA50">
        <v>3.55</v>
      </c>
      <c r="AB50">
        <v>0</v>
      </c>
      <c r="AC50">
        <v>23.7</v>
      </c>
      <c r="AD50">
        <v>0</v>
      </c>
      <c r="AE50">
        <v>0</v>
      </c>
      <c r="AF50">
        <v>0</v>
      </c>
      <c r="AG50">
        <v>3850</v>
      </c>
      <c r="AH50">
        <v>752</v>
      </c>
      <c r="AI50">
        <v>24300</v>
      </c>
      <c r="AJ50">
        <v>1560</v>
      </c>
      <c r="AK50">
        <v>1350</v>
      </c>
      <c r="AL50">
        <v>14.6</v>
      </c>
      <c r="AM50">
        <v>1620</v>
      </c>
      <c r="AN50">
        <v>312</v>
      </c>
      <c r="AO50">
        <v>200</v>
      </c>
      <c r="AP50">
        <v>3.77</v>
      </c>
      <c r="AQ50">
        <v>0</v>
      </c>
      <c r="AR50">
        <v>148</v>
      </c>
      <c r="AS50">
        <v>459000</v>
      </c>
      <c r="AT50">
        <v>0</v>
      </c>
      <c r="AU50">
        <v>136</v>
      </c>
      <c r="AV50">
        <v>1260</v>
      </c>
      <c r="AW50">
        <v>287</v>
      </c>
      <c r="AX50">
        <v>777</v>
      </c>
      <c r="AY50">
        <v>0</v>
      </c>
      <c r="AZ50">
        <v>0</v>
      </c>
      <c r="BA50">
        <v>0</v>
      </c>
      <c r="BB50">
        <v>0</v>
      </c>
    </row>
    <row r="51" spans="1:54" ht="12.75">
      <c r="A51" t="s">
        <v>8</v>
      </c>
      <c r="B51" s="3" t="s">
        <v>152</v>
      </c>
      <c r="C51" s="3" t="s">
        <v>152</v>
      </c>
      <c r="D51" s="7" t="s">
        <v>153</v>
      </c>
      <c r="E51" s="4" t="s">
        <v>18</v>
      </c>
      <c r="F51">
        <v>354</v>
      </c>
      <c r="G51">
        <v>104</v>
      </c>
      <c r="H51">
        <v>35.6</v>
      </c>
      <c r="I51">
        <v>0</v>
      </c>
      <c r="J51">
        <v>0</v>
      </c>
      <c r="K51">
        <v>16.1</v>
      </c>
      <c r="L51">
        <v>0</v>
      </c>
      <c r="M51">
        <v>0</v>
      </c>
      <c r="N51">
        <v>1.16</v>
      </c>
      <c r="O51">
        <v>2.09</v>
      </c>
      <c r="P51">
        <v>0</v>
      </c>
      <c r="Q51">
        <v>0</v>
      </c>
      <c r="R51">
        <v>0</v>
      </c>
      <c r="S51">
        <v>2.88</v>
      </c>
      <c r="T51">
        <v>2.9375</v>
      </c>
      <c r="U51" s="8">
        <v>1.375</v>
      </c>
      <c r="V51">
        <v>0</v>
      </c>
      <c r="W51">
        <v>0</v>
      </c>
      <c r="X51">
        <v>0</v>
      </c>
      <c r="Y51">
        <v>0</v>
      </c>
      <c r="Z51">
        <v>0</v>
      </c>
      <c r="AA51">
        <v>3.85</v>
      </c>
      <c r="AB51">
        <v>0</v>
      </c>
      <c r="AC51">
        <v>25.7</v>
      </c>
      <c r="AD51">
        <v>0</v>
      </c>
      <c r="AE51">
        <v>0</v>
      </c>
      <c r="AF51">
        <v>0</v>
      </c>
      <c r="AG51">
        <v>3530</v>
      </c>
      <c r="AH51">
        <v>1040</v>
      </c>
      <c r="AI51">
        <v>22000</v>
      </c>
      <c r="AJ51">
        <v>1420</v>
      </c>
      <c r="AK51">
        <v>1240</v>
      </c>
      <c r="AL51">
        <v>14.5</v>
      </c>
      <c r="AM51">
        <v>1460</v>
      </c>
      <c r="AN51">
        <v>282</v>
      </c>
      <c r="AO51">
        <v>181</v>
      </c>
      <c r="AP51">
        <v>3.74</v>
      </c>
      <c r="AQ51">
        <v>0</v>
      </c>
      <c r="AR51">
        <v>115</v>
      </c>
      <c r="AS51">
        <v>409000</v>
      </c>
      <c r="AT51">
        <v>0</v>
      </c>
      <c r="AU51">
        <v>135</v>
      </c>
      <c r="AV51">
        <v>1130</v>
      </c>
      <c r="AW51">
        <v>261</v>
      </c>
      <c r="AX51">
        <v>706</v>
      </c>
      <c r="AY51">
        <v>0</v>
      </c>
      <c r="AZ51">
        <v>0</v>
      </c>
      <c r="BA51">
        <v>0</v>
      </c>
      <c r="BB51">
        <v>0</v>
      </c>
    </row>
    <row r="52" spans="1:54" ht="12.75">
      <c r="A52" t="s">
        <v>8</v>
      </c>
      <c r="B52" s="3" t="s">
        <v>154</v>
      </c>
      <c r="C52" s="3" t="s">
        <v>154</v>
      </c>
      <c r="D52" s="7" t="s">
        <v>155</v>
      </c>
      <c r="E52" s="4" t="s">
        <v>18</v>
      </c>
      <c r="F52">
        <v>318</v>
      </c>
      <c r="G52">
        <v>93.6</v>
      </c>
      <c r="H52">
        <v>35.2</v>
      </c>
      <c r="I52">
        <v>0</v>
      </c>
      <c r="J52">
        <v>0</v>
      </c>
      <c r="K52">
        <v>16</v>
      </c>
      <c r="L52">
        <v>0</v>
      </c>
      <c r="M52">
        <v>0</v>
      </c>
      <c r="N52">
        <v>1.04</v>
      </c>
      <c r="O52">
        <v>1.89</v>
      </c>
      <c r="P52">
        <v>0</v>
      </c>
      <c r="Q52">
        <v>0</v>
      </c>
      <c r="R52">
        <v>0</v>
      </c>
      <c r="S52">
        <v>2.68</v>
      </c>
      <c r="T52">
        <v>2.75</v>
      </c>
      <c r="U52" s="8">
        <v>1.3125</v>
      </c>
      <c r="V52">
        <v>0</v>
      </c>
      <c r="W52">
        <v>0</v>
      </c>
      <c r="X52">
        <v>0</v>
      </c>
      <c r="Y52">
        <v>0</v>
      </c>
      <c r="Z52">
        <v>0</v>
      </c>
      <c r="AA52">
        <v>4.23</v>
      </c>
      <c r="AB52">
        <v>0</v>
      </c>
      <c r="AC52">
        <v>28.7</v>
      </c>
      <c r="AD52">
        <v>0</v>
      </c>
      <c r="AE52">
        <v>0</v>
      </c>
      <c r="AF52">
        <v>0</v>
      </c>
      <c r="AG52">
        <v>3210</v>
      </c>
      <c r="AH52">
        <v>1530</v>
      </c>
      <c r="AI52">
        <v>19500</v>
      </c>
      <c r="AJ52">
        <v>1270</v>
      </c>
      <c r="AK52">
        <v>1110</v>
      </c>
      <c r="AL52">
        <v>14.5</v>
      </c>
      <c r="AM52">
        <v>1290</v>
      </c>
      <c r="AN52">
        <v>250</v>
      </c>
      <c r="AO52">
        <v>161</v>
      </c>
      <c r="AP52">
        <v>3.71</v>
      </c>
      <c r="AQ52">
        <v>0</v>
      </c>
      <c r="AR52">
        <v>84.4</v>
      </c>
      <c r="AS52">
        <v>357000</v>
      </c>
      <c r="AT52">
        <v>0</v>
      </c>
      <c r="AU52">
        <v>133</v>
      </c>
      <c r="AV52">
        <v>1000</v>
      </c>
      <c r="AW52">
        <v>235</v>
      </c>
      <c r="AX52">
        <v>631</v>
      </c>
      <c r="AY52">
        <v>0</v>
      </c>
      <c r="AZ52">
        <v>0</v>
      </c>
      <c r="BA52">
        <v>0</v>
      </c>
      <c r="BB52">
        <v>0</v>
      </c>
    </row>
    <row r="53" spans="1:54" ht="12.75">
      <c r="A53" t="s">
        <v>8</v>
      </c>
      <c r="B53" s="3" t="s">
        <v>156</v>
      </c>
      <c r="C53" s="3" t="s">
        <v>156</v>
      </c>
      <c r="D53" s="7" t="s">
        <v>157</v>
      </c>
      <c r="E53" s="4" t="s">
        <v>57</v>
      </c>
      <c r="F53">
        <v>291</v>
      </c>
      <c r="G53">
        <v>85.7</v>
      </c>
      <c r="H53">
        <v>34.8</v>
      </c>
      <c r="I53">
        <v>0</v>
      </c>
      <c r="J53">
        <v>0</v>
      </c>
      <c r="K53">
        <v>15.9</v>
      </c>
      <c r="L53">
        <v>0</v>
      </c>
      <c r="M53">
        <v>0</v>
      </c>
      <c r="N53">
        <v>0.96</v>
      </c>
      <c r="O53">
        <v>1.73</v>
      </c>
      <c r="P53">
        <v>0</v>
      </c>
      <c r="Q53">
        <v>0</v>
      </c>
      <c r="R53">
        <v>0</v>
      </c>
      <c r="S53">
        <v>2.52</v>
      </c>
      <c r="T53">
        <v>2.625</v>
      </c>
      <c r="U53" s="8">
        <v>1.3125</v>
      </c>
      <c r="V53">
        <v>0</v>
      </c>
      <c r="W53">
        <v>0</v>
      </c>
      <c r="X53">
        <v>0</v>
      </c>
      <c r="Y53">
        <v>0</v>
      </c>
      <c r="Z53">
        <v>0</v>
      </c>
      <c r="AA53">
        <v>4.6</v>
      </c>
      <c r="AB53">
        <v>0</v>
      </c>
      <c r="AC53">
        <v>31</v>
      </c>
      <c r="AD53">
        <v>0</v>
      </c>
      <c r="AE53">
        <v>0</v>
      </c>
      <c r="AF53">
        <v>0</v>
      </c>
      <c r="AG53">
        <v>2930</v>
      </c>
      <c r="AH53">
        <v>2150</v>
      </c>
      <c r="AI53">
        <v>17700</v>
      </c>
      <c r="AJ53">
        <v>1160</v>
      </c>
      <c r="AK53">
        <v>1020</v>
      </c>
      <c r="AL53">
        <v>14.4</v>
      </c>
      <c r="AM53">
        <v>1160</v>
      </c>
      <c r="AN53">
        <v>226</v>
      </c>
      <c r="AO53">
        <v>146</v>
      </c>
      <c r="AP53">
        <v>3.68</v>
      </c>
      <c r="AQ53">
        <v>0</v>
      </c>
      <c r="AR53">
        <v>65.1</v>
      </c>
      <c r="AS53">
        <v>318000</v>
      </c>
      <c r="AT53">
        <v>0</v>
      </c>
      <c r="AU53">
        <v>132</v>
      </c>
      <c r="AV53">
        <v>906</v>
      </c>
      <c r="AW53">
        <v>214</v>
      </c>
      <c r="AX53">
        <v>574</v>
      </c>
      <c r="AY53">
        <v>0</v>
      </c>
      <c r="AZ53">
        <v>0</v>
      </c>
      <c r="BA53">
        <v>0</v>
      </c>
      <c r="BB53">
        <v>0</v>
      </c>
    </row>
    <row r="54" spans="1:54" ht="12.75">
      <c r="A54" t="s">
        <v>8</v>
      </c>
      <c r="B54" s="3" t="s">
        <v>158</v>
      </c>
      <c r="C54" s="3" t="s">
        <v>158</v>
      </c>
      <c r="D54" s="7" t="s">
        <v>159</v>
      </c>
      <c r="E54" s="4" t="s">
        <v>57</v>
      </c>
      <c r="F54">
        <v>263</v>
      </c>
      <c r="G54">
        <v>77.5</v>
      </c>
      <c r="H54">
        <v>34.5</v>
      </c>
      <c r="I54">
        <v>0</v>
      </c>
      <c r="J54">
        <v>0</v>
      </c>
      <c r="K54">
        <v>15.8</v>
      </c>
      <c r="L54">
        <v>0</v>
      </c>
      <c r="M54">
        <v>0</v>
      </c>
      <c r="N54">
        <v>0.87</v>
      </c>
      <c r="O54">
        <v>1.57</v>
      </c>
      <c r="P54">
        <v>0</v>
      </c>
      <c r="Q54">
        <v>0</v>
      </c>
      <c r="R54">
        <v>0</v>
      </c>
      <c r="S54">
        <v>2.36</v>
      </c>
      <c r="T54">
        <v>2.4375</v>
      </c>
      <c r="U54" s="8">
        <v>1.25</v>
      </c>
      <c r="V54">
        <v>0</v>
      </c>
      <c r="W54">
        <v>0</v>
      </c>
      <c r="X54">
        <v>0</v>
      </c>
      <c r="Y54">
        <v>0</v>
      </c>
      <c r="Z54">
        <v>0</v>
      </c>
      <c r="AA54">
        <v>5.03</v>
      </c>
      <c r="AB54">
        <v>0</v>
      </c>
      <c r="AC54">
        <v>34.3</v>
      </c>
      <c r="AD54">
        <v>0</v>
      </c>
      <c r="AE54">
        <v>0</v>
      </c>
      <c r="AF54">
        <v>54.8</v>
      </c>
      <c r="AG54">
        <v>2680</v>
      </c>
      <c r="AH54">
        <v>3080</v>
      </c>
      <c r="AI54">
        <v>15900</v>
      </c>
      <c r="AJ54">
        <v>1040</v>
      </c>
      <c r="AK54">
        <v>919</v>
      </c>
      <c r="AL54">
        <v>14.3</v>
      </c>
      <c r="AM54">
        <v>1040</v>
      </c>
      <c r="AN54">
        <v>202</v>
      </c>
      <c r="AO54">
        <v>131</v>
      </c>
      <c r="AP54">
        <v>3.66</v>
      </c>
      <c r="AQ54">
        <v>0</v>
      </c>
      <c r="AR54">
        <v>48.7</v>
      </c>
      <c r="AS54">
        <v>282000</v>
      </c>
      <c r="AT54">
        <v>0</v>
      </c>
      <c r="AU54">
        <v>130</v>
      </c>
      <c r="AV54">
        <v>808</v>
      </c>
      <c r="AW54">
        <v>193</v>
      </c>
      <c r="AX54">
        <v>516</v>
      </c>
      <c r="AY54">
        <v>0</v>
      </c>
      <c r="AZ54">
        <v>0</v>
      </c>
      <c r="BA54">
        <v>0</v>
      </c>
      <c r="BB54">
        <v>0</v>
      </c>
    </row>
    <row r="55" spans="1:54" ht="12.75">
      <c r="A55" t="s">
        <v>8</v>
      </c>
      <c r="B55" s="3" t="s">
        <v>160</v>
      </c>
      <c r="C55" s="3" t="s">
        <v>160</v>
      </c>
      <c r="D55" s="7" t="s">
        <v>161</v>
      </c>
      <c r="E55" s="4" t="s">
        <v>57</v>
      </c>
      <c r="F55">
        <v>241</v>
      </c>
      <c r="G55">
        <v>71</v>
      </c>
      <c r="H55">
        <v>34.2</v>
      </c>
      <c r="I55">
        <v>0</v>
      </c>
      <c r="J55">
        <v>0</v>
      </c>
      <c r="K55">
        <v>15.9</v>
      </c>
      <c r="L55">
        <v>0</v>
      </c>
      <c r="M55">
        <v>0</v>
      </c>
      <c r="N55">
        <v>0.83</v>
      </c>
      <c r="O55">
        <v>1.4</v>
      </c>
      <c r="P55">
        <v>0</v>
      </c>
      <c r="Q55">
        <v>0</v>
      </c>
      <c r="R55">
        <v>0</v>
      </c>
      <c r="S55">
        <v>2.19</v>
      </c>
      <c r="T55">
        <v>2.25</v>
      </c>
      <c r="U55" s="8">
        <v>1.25</v>
      </c>
      <c r="V55">
        <v>0</v>
      </c>
      <c r="W55">
        <v>0</v>
      </c>
      <c r="X55">
        <v>0</v>
      </c>
      <c r="Y55">
        <v>0</v>
      </c>
      <c r="Z55">
        <v>0</v>
      </c>
      <c r="AA55">
        <v>5.66</v>
      </c>
      <c r="AB55">
        <v>0</v>
      </c>
      <c r="AC55">
        <v>35.9</v>
      </c>
      <c r="AD55">
        <v>0</v>
      </c>
      <c r="AE55">
        <v>0</v>
      </c>
      <c r="AF55">
        <v>49.9</v>
      </c>
      <c r="AG55">
        <v>2440</v>
      </c>
      <c r="AH55">
        <v>4510</v>
      </c>
      <c r="AI55">
        <v>14200</v>
      </c>
      <c r="AJ55">
        <v>940</v>
      </c>
      <c r="AK55">
        <v>831</v>
      </c>
      <c r="AL55">
        <v>14.1</v>
      </c>
      <c r="AM55">
        <v>933</v>
      </c>
      <c r="AN55">
        <v>182</v>
      </c>
      <c r="AO55">
        <v>118</v>
      </c>
      <c r="AP55">
        <v>3.62</v>
      </c>
      <c r="AQ55">
        <v>0</v>
      </c>
      <c r="AR55">
        <v>36.2</v>
      </c>
      <c r="AS55">
        <v>251000</v>
      </c>
      <c r="AT55">
        <v>0</v>
      </c>
      <c r="AU55">
        <v>130</v>
      </c>
      <c r="AV55">
        <v>721</v>
      </c>
      <c r="AW55">
        <v>172</v>
      </c>
      <c r="AX55">
        <v>466</v>
      </c>
      <c r="AY55">
        <v>0</v>
      </c>
      <c r="AZ55">
        <v>0</v>
      </c>
      <c r="BA55">
        <v>0</v>
      </c>
      <c r="BB55">
        <v>0</v>
      </c>
    </row>
    <row r="56" spans="1:54" ht="12.75">
      <c r="A56" t="s">
        <v>8</v>
      </c>
      <c r="B56" s="3" t="s">
        <v>162</v>
      </c>
      <c r="C56" s="3" t="s">
        <v>162</v>
      </c>
      <c r="D56" s="7" t="s">
        <v>163</v>
      </c>
      <c r="E56" s="4" t="s">
        <v>57</v>
      </c>
      <c r="F56">
        <v>221</v>
      </c>
      <c r="G56">
        <v>65.2</v>
      </c>
      <c r="H56">
        <v>33.9</v>
      </c>
      <c r="I56">
        <v>0</v>
      </c>
      <c r="J56">
        <v>0</v>
      </c>
      <c r="K56">
        <v>15.8</v>
      </c>
      <c r="L56">
        <v>0</v>
      </c>
      <c r="M56">
        <v>0</v>
      </c>
      <c r="N56">
        <v>0.775</v>
      </c>
      <c r="O56">
        <v>1.27</v>
      </c>
      <c r="P56">
        <v>0</v>
      </c>
      <c r="Q56">
        <v>0</v>
      </c>
      <c r="R56">
        <v>0</v>
      </c>
      <c r="S56">
        <v>2.06</v>
      </c>
      <c r="T56">
        <v>2.125</v>
      </c>
      <c r="U56" s="8">
        <v>1.1875</v>
      </c>
      <c r="V56">
        <v>0</v>
      </c>
      <c r="W56">
        <v>0</v>
      </c>
      <c r="X56">
        <v>0</v>
      </c>
      <c r="Y56">
        <v>0</v>
      </c>
      <c r="Z56">
        <v>0</v>
      </c>
      <c r="AA56">
        <v>6.2</v>
      </c>
      <c r="AB56">
        <v>0</v>
      </c>
      <c r="AC56">
        <v>38.5</v>
      </c>
      <c r="AD56">
        <v>0</v>
      </c>
      <c r="AE56">
        <v>0</v>
      </c>
      <c r="AF56">
        <v>43.5</v>
      </c>
      <c r="AG56">
        <v>2250</v>
      </c>
      <c r="AH56">
        <v>6340</v>
      </c>
      <c r="AI56">
        <v>12900</v>
      </c>
      <c r="AJ56">
        <v>857</v>
      </c>
      <c r="AK56">
        <v>759</v>
      </c>
      <c r="AL56">
        <v>14.1</v>
      </c>
      <c r="AM56">
        <v>840</v>
      </c>
      <c r="AN56">
        <v>164</v>
      </c>
      <c r="AO56">
        <v>106</v>
      </c>
      <c r="AP56">
        <v>3.59</v>
      </c>
      <c r="AQ56">
        <v>0</v>
      </c>
      <c r="AR56">
        <v>27.8</v>
      </c>
      <c r="AS56">
        <v>224000</v>
      </c>
      <c r="AT56">
        <v>0</v>
      </c>
      <c r="AU56">
        <v>129</v>
      </c>
      <c r="AV56">
        <v>650</v>
      </c>
      <c r="AW56">
        <v>156</v>
      </c>
      <c r="AX56">
        <v>424</v>
      </c>
      <c r="AY56">
        <v>0</v>
      </c>
      <c r="AZ56">
        <v>0</v>
      </c>
      <c r="BA56">
        <v>0</v>
      </c>
      <c r="BB56">
        <v>0</v>
      </c>
    </row>
    <row r="57" spans="1:54" ht="12.75">
      <c r="A57" t="s">
        <v>8</v>
      </c>
      <c r="B57" s="3" t="s">
        <v>164</v>
      </c>
      <c r="C57" s="3" t="s">
        <v>164</v>
      </c>
      <c r="D57" s="7" t="s">
        <v>165</v>
      </c>
      <c r="E57" s="4" t="s">
        <v>57</v>
      </c>
      <c r="F57">
        <v>201</v>
      </c>
      <c r="G57">
        <v>59.2</v>
      </c>
      <c r="H57">
        <v>33.7</v>
      </c>
      <c r="I57">
        <v>0</v>
      </c>
      <c r="J57">
        <v>0</v>
      </c>
      <c r="K57">
        <v>15.7</v>
      </c>
      <c r="L57">
        <v>0</v>
      </c>
      <c r="M57">
        <v>0</v>
      </c>
      <c r="N57">
        <v>0.715</v>
      </c>
      <c r="O57">
        <v>1.15</v>
      </c>
      <c r="P57">
        <v>0</v>
      </c>
      <c r="Q57">
        <v>0</v>
      </c>
      <c r="R57">
        <v>0</v>
      </c>
      <c r="S57">
        <v>1.94</v>
      </c>
      <c r="T57">
        <v>2</v>
      </c>
      <c r="U57" s="8">
        <v>1.1875</v>
      </c>
      <c r="V57">
        <v>0</v>
      </c>
      <c r="W57">
        <v>0</v>
      </c>
      <c r="X57">
        <v>0</v>
      </c>
      <c r="Y57">
        <v>0</v>
      </c>
      <c r="Z57">
        <v>0</v>
      </c>
      <c r="AA57">
        <v>6.85</v>
      </c>
      <c r="AB57">
        <v>0</v>
      </c>
      <c r="AC57">
        <v>41.7</v>
      </c>
      <c r="AD57">
        <v>0</v>
      </c>
      <c r="AE57">
        <v>0</v>
      </c>
      <c r="AF57">
        <v>37</v>
      </c>
      <c r="AG57">
        <v>2050</v>
      </c>
      <c r="AH57">
        <v>9180</v>
      </c>
      <c r="AI57">
        <v>11600</v>
      </c>
      <c r="AJ57">
        <v>773</v>
      </c>
      <c r="AK57">
        <v>686</v>
      </c>
      <c r="AL57">
        <v>14</v>
      </c>
      <c r="AM57">
        <v>749</v>
      </c>
      <c r="AN57">
        <v>147</v>
      </c>
      <c r="AO57">
        <v>95.2</v>
      </c>
      <c r="AP57">
        <v>3.56</v>
      </c>
      <c r="AQ57">
        <v>0</v>
      </c>
      <c r="AR57">
        <v>20.8</v>
      </c>
      <c r="AS57">
        <v>198000</v>
      </c>
      <c r="AT57">
        <v>0</v>
      </c>
      <c r="AU57">
        <v>128</v>
      </c>
      <c r="AV57">
        <v>580</v>
      </c>
      <c r="AW57">
        <v>141</v>
      </c>
      <c r="AX57">
        <v>383</v>
      </c>
      <c r="AY57">
        <v>0</v>
      </c>
      <c r="AZ57">
        <v>0</v>
      </c>
      <c r="BA57">
        <v>0</v>
      </c>
      <c r="BB57">
        <v>0</v>
      </c>
    </row>
    <row r="58" spans="1:54" ht="12.75">
      <c r="A58" t="s">
        <v>8</v>
      </c>
      <c r="B58" s="3" t="s">
        <v>166</v>
      </c>
      <c r="C58" s="3" t="s">
        <v>166</v>
      </c>
      <c r="D58" s="7" t="s">
        <v>167</v>
      </c>
      <c r="E58" s="4" t="s">
        <v>57</v>
      </c>
      <c r="F58">
        <v>169</v>
      </c>
      <c r="G58">
        <v>49.5</v>
      </c>
      <c r="H58">
        <v>33.8</v>
      </c>
      <c r="I58">
        <v>0</v>
      </c>
      <c r="J58">
        <v>0</v>
      </c>
      <c r="K58">
        <v>11.5</v>
      </c>
      <c r="L58">
        <v>0</v>
      </c>
      <c r="M58">
        <v>0</v>
      </c>
      <c r="N58">
        <v>0.67</v>
      </c>
      <c r="O58">
        <v>1.22</v>
      </c>
      <c r="P58">
        <v>0</v>
      </c>
      <c r="Q58">
        <v>0</v>
      </c>
      <c r="R58">
        <v>0</v>
      </c>
      <c r="S58">
        <v>1.92</v>
      </c>
      <c r="T58">
        <v>2.125</v>
      </c>
      <c r="U58" s="8">
        <v>1.1875</v>
      </c>
      <c r="V58">
        <v>0</v>
      </c>
      <c r="W58">
        <v>0</v>
      </c>
      <c r="X58">
        <v>0</v>
      </c>
      <c r="Y58">
        <v>0</v>
      </c>
      <c r="Z58">
        <v>0</v>
      </c>
      <c r="AA58">
        <v>4.71</v>
      </c>
      <c r="AB58">
        <v>0</v>
      </c>
      <c r="AC58">
        <v>44.7</v>
      </c>
      <c r="AD58">
        <v>0</v>
      </c>
      <c r="AE58">
        <v>0</v>
      </c>
      <c r="AF58">
        <v>32.2</v>
      </c>
      <c r="AG58">
        <v>2160</v>
      </c>
      <c r="AH58">
        <v>8150</v>
      </c>
      <c r="AI58">
        <v>9290</v>
      </c>
      <c r="AJ58">
        <v>629</v>
      </c>
      <c r="AK58">
        <v>549</v>
      </c>
      <c r="AL58">
        <v>13.7</v>
      </c>
      <c r="AM58">
        <v>310</v>
      </c>
      <c r="AN58">
        <v>84.4</v>
      </c>
      <c r="AO58">
        <v>53.9</v>
      </c>
      <c r="AP58">
        <v>2.5</v>
      </c>
      <c r="AQ58">
        <v>0</v>
      </c>
      <c r="AR58">
        <v>17.7</v>
      </c>
      <c r="AS58">
        <v>82400</v>
      </c>
      <c r="AT58">
        <v>0</v>
      </c>
      <c r="AU58">
        <v>93.7</v>
      </c>
      <c r="AV58">
        <v>329</v>
      </c>
      <c r="AW58">
        <v>108</v>
      </c>
      <c r="AX58">
        <v>311</v>
      </c>
      <c r="AY58">
        <v>0</v>
      </c>
      <c r="AZ58">
        <v>0</v>
      </c>
      <c r="BA58">
        <v>0</v>
      </c>
      <c r="BB58">
        <v>0</v>
      </c>
    </row>
    <row r="59" spans="1:54" ht="12.75">
      <c r="A59" t="s">
        <v>8</v>
      </c>
      <c r="B59" s="3" t="s">
        <v>168</v>
      </c>
      <c r="C59" s="3" t="s">
        <v>168</v>
      </c>
      <c r="D59" s="7" t="s">
        <v>169</v>
      </c>
      <c r="E59" s="4" t="s">
        <v>57</v>
      </c>
      <c r="F59">
        <v>152</v>
      </c>
      <c r="G59">
        <v>44.8</v>
      </c>
      <c r="H59">
        <v>33.5</v>
      </c>
      <c r="I59">
        <v>0</v>
      </c>
      <c r="J59">
        <v>0</v>
      </c>
      <c r="K59">
        <v>11.6</v>
      </c>
      <c r="L59">
        <v>0</v>
      </c>
      <c r="M59">
        <v>0</v>
      </c>
      <c r="N59">
        <v>0.635</v>
      </c>
      <c r="O59">
        <v>1.06</v>
      </c>
      <c r="P59">
        <v>0</v>
      </c>
      <c r="Q59">
        <v>0</v>
      </c>
      <c r="R59">
        <v>0</v>
      </c>
      <c r="S59">
        <v>1.76</v>
      </c>
      <c r="T59">
        <v>1.9375</v>
      </c>
      <c r="U59" s="8">
        <v>1.125</v>
      </c>
      <c r="V59">
        <v>0</v>
      </c>
      <c r="W59">
        <v>0</v>
      </c>
      <c r="X59">
        <v>0</v>
      </c>
      <c r="Y59">
        <v>0</v>
      </c>
      <c r="Z59">
        <v>0</v>
      </c>
      <c r="AA59">
        <v>5.48</v>
      </c>
      <c r="AB59">
        <v>0</v>
      </c>
      <c r="AC59">
        <v>47.2</v>
      </c>
      <c r="AD59">
        <v>0</v>
      </c>
      <c r="AE59">
        <v>0</v>
      </c>
      <c r="AF59">
        <v>28.9</v>
      </c>
      <c r="AG59">
        <v>1940</v>
      </c>
      <c r="AH59">
        <v>12900</v>
      </c>
      <c r="AI59">
        <v>8160</v>
      </c>
      <c r="AJ59">
        <v>559</v>
      </c>
      <c r="AK59">
        <v>487</v>
      </c>
      <c r="AL59">
        <v>13.5</v>
      </c>
      <c r="AM59">
        <v>273</v>
      </c>
      <c r="AN59">
        <v>73.9</v>
      </c>
      <c r="AO59">
        <v>47.2</v>
      </c>
      <c r="AP59">
        <v>2.47</v>
      </c>
      <c r="AQ59">
        <v>0</v>
      </c>
      <c r="AR59">
        <v>12.4</v>
      </c>
      <c r="AS59">
        <v>71800</v>
      </c>
      <c r="AT59">
        <v>0</v>
      </c>
      <c r="AU59">
        <v>93.8</v>
      </c>
      <c r="AV59">
        <v>286</v>
      </c>
      <c r="AW59">
        <v>93.5</v>
      </c>
      <c r="AX59">
        <v>276</v>
      </c>
      <c r="AY59">
        <v>0</v>
      </c>
      <c r="AZ59">
        <v>0</v>
      </c>
      <c r="BA59">
        <v>0</v>
      </c>
      <c r="BB59">
        <v>0</v>
      </c>
    </row>
    <row r="60" spans="1:54" ht="12.75">
      <c r="A60" t="s">
        <v>8</v>
      </c>
      <c r="B60" s="3" t="s">
        <v>170</v>
      </c>
      <c r="C60" s="3" t="s">
        <v>170</v>
      </c>
      <c r="D60" s="7" t="s">
        <v>171</v>
      </c>
      <c r="E60" s="4" t="s">
        <v>57</v>
      </c>
      <c r="F60">
        <v>141</v>
      </c>
      <c r="G60">
        <v>41.6</v>
      </c>
      <c r="H60">
        <v>33.3</v>
      </c>
      <c r="I60">
        <v>0</v>
      </c>
      <c r="J60">
        <v>0</v>
      </c>
      <c r="K60">
        <v>11.5</v>
      </c>
      <c r="L60">
        <v>0</v>
      </c>
      <c r="M60">
        <v>0</v>
      </c>
      <c r="N60">
        <v>0.605</v>
      </c>
      <c r="O60">
        <v>0.96</v>
      </c>
      <c r="P60">
        <v>0</v>
      </c>
      <c r="Q60">
        <v>0</v>
      </c>
      <c r="R60">
        <v>0</v>
      </c>
      <c r="S60">
        <v>1.66</v>
      </c>
      <c r="T60">
        <v>1.8125</v>
      </c>
      <c r="U60" s="8">
        <v>1.125</v>
      </c>
      <c r="V60">
        <v>0</v>
      </c>
      <c r="W60">
        <v>0</v>
      </c>
      <c r="X60">
        <v>0</v>
      </c>
      <c r="Y60">
        <v>0</v>
      </c>
      <c r="Z60">
        <v>0</v>
      </c>
      <c r="AA60">
        <v>6.01</v>
      </c>
      <c r="AB60">
        <v>0</v>
      </c>
      <c r="AC60">
        <v>49.6</v>
      </c>
      <c r="AD60">
        <v>0</v>
      </c>
      <c r="AE60">
        <v>0</v>
      </c>
      <c r="AF60">
        <v>26.2</v>
      </c>
      <c r="AG60">
        <v>1800</v>
      </c>
      <c r="AH60">
        <v>17800</v>
      </c>
      <c r="AI60">
        <v>7450</v>
      </c>
      <c r="AJ60">
        <v>514</v>
      </c>
      <c r="AK60">
        <v>448</v>
      </c>
      <c r="AL60">
        <v>13.4</v>
      </c>
      <c r="AM60">
        <v>246</v>
      </c>
      <c r="AN60">
        <v>66.9</v>
      </c>
      <c r="AO60">
        <v>42.7</v>
      </c>
      <c r="AP60">
        <v>2.43</v>
      </c>
      <c r="AQ60">
        <v>0</v>
      </c>
      <c r="AR60">
        <v>9.7</v>
      </c>
      <c r="AS60">
        <v>64300</v>
      </c>
      <c r="AT60">
        <v>0</v>
      </c>
      <c r="AU60">
        <v>93.3</v>
      </c>
      <c r="AV60">
        <v>258</v>
      </c>
      <c r="AW60">
        <v>84.8</v>
      </c>
      <c r="AX60">
        <v>254</v>
      </c>
      <c r="AY60">
        <v>0</v>
      </c>
      <c r="AZ60">
        <v>0</v>
      </c>
      <c r="BA60">
        <v>0</v>
      </c>
      <c r="BB60">
        <v>0</v>
      </c>
    </row>
    <row r="61" spans="1:54" ht="12.75">
      <c r="A61" t="s">
        <v>8</v>
      </c>
      <c r="B61" s="3" t="s">
        <v>172</v>
      </c>
      <c r="C61" s="3" t="s">
        <v>172</v>
      </c>
      <c r="D61" s="7" t="s">
        <v>173</v>
      </c>
      <c r="E61" s="4" t="s">
        <v>57</v>
      </c>
      <c r="F61">
        <v>130</v>
      </c>
      <c r="G61">
        <v>38.3</v>
      </c>
      <c r="H61">
        <v>33.1</v>
      </c>
      <c r="I61">
        <v>0</v>
      </c>
      <c r="J61">
        <v>0</v>
      </c>
      <c r="K61">
        <v>11.5</v>
      </c>
      <c r="L61">
        <v>0</v>
      </c>
      <c r="M61">
        <v>0</v>
      </c>
      <c r="N61">
        <v>0.58</v>
      </c>
      <c r="O61">
        <v>0.855</v>
      </c>
      <c r="P61">
        <v>0</v>
      </c>
      <c r="Q61">
        <v>0</v>
      </c>
      <c r="R61">
        <v>0</v>
      </c>
      <c r="S61">
        <v>1.56</v>
      </c>
      <c r="T61">
        <v>1.75</v>
      </c>
      <c r="U61" s="8">
        <v>1.125</v>
      </c>
      <c r="V61">
        <v>0</v>
      </c>
      <c r="W61">
        <v>0</v>
      </c>
      <c r="X61">
        <v>0</v>
      </c>
      <c r="Y61">
        <v>0</v>
      </c>
      <c r="Z61">
        <v>0</v>
      </c>
      <c r="AA61">
        <v>6.73</v>
      </c>
      <c r="AB61">
        <v>0</v>
      </c>
      <c r="AC61">
        <v>51.7</v>
      </c>
      <c r="AD61">
        <v>0</v>
      </c>
      <c r="AE61">
        <v>0</v>
      </c>
      <c r="AF61">
        <v>24.1</v>
      </c>
      <c r="AG61">
        <v>1660</v>
      </c>
      <c r="AH61">
        <v>25100</v>
      </c>
      <c r="AI61">
        <v>6710</v>
      </c>
      <c r="AJ61">
        <v>467</v>
      </c>
      <c r="AK61">
        <v>406</v>
      </c>
      <c r="AL61">
        <v>13.2</v>
      </c>
      <c r="AM61">
        <v>218</v>
      </c>
      <c r="AN61">
        <v>59.5</v>
      </c>
      <c r="AO61">
        <v>37.9</v>
      </c>
      <c r="AP61">
        <v>2.39</v>
      </c>
      <c r="AQ61">
        <v>0</v>
      </c>
      <c r="AR61">
        <v>7.37</v>
      </c>
      <c r="AS61">
        <v>56600</v>
      </c>
      <c r="AT61">
        <v>0</v>
      </c>
      <c r="AU61">
        <v>92.8</v>
      </c>
      <c r="AV61">
        <v>228</v>
      </c>
      <c r="AW61">
        <v>75.3</v>
      </c>
      <c r="AX61">
        <v>230</v>
      </c>
      <c r="AY61">
        <v>0</v>
      </c>
      <c r="AZ61">
        <v>0</v>
      </c>
      <c r="BA61">
        <v>0</v>
      </c>
      <c r="BB61">
        <v>0</v>
      </c>
    </row>
    <row r="62" spans="1:54" ht="12.75">
      <c r="A62" t="s">
        <v>8</v>
      </c>
      <c r="B62" s="3" t="s">
        <v>174</v>
      </c>
      <c r="C62" s="3" t="s">
        <v>174</v>
      </c>
      <c r="D62" s="7" t="s">
        <v>175</v>
      </c>
      <c r="E62" s="4" t="s">
        <v>57</v>
      </c>
      <c r="F62">
        <v>118</v>
      </c>
      <c r="G62">
        <v>34.7</v>
      </c>
      <c r="H62">
        <v>32.9</v>
      </c>
      <c r="I62">
        <v>0</v>
      </c>
      <c r="J62">
        <v>0</v>
      </c>
      <c r="K62">
        <v>11.5</v>
      </c>
      <c r="L62">
        <v>0</v>
      </c>
      <c r="M62">
        <v>0</v>
      </c>
      <c r="N62">
        <v>0.55</v>
      </c>
      <c r="O62">
        <v>0.74</v>
      </c>
      <c r="P62">
        <v>0</v>
      </c>
      <c r="Q62">
        <v>0</v>
      </c>
      <c r="R62">
        <v>0</v>
      </c>
      <c r="S62">
        <v>1.44</v>
      </c>
      <c r="T62">
        <v>1.625</v>
      </c>
      <c r="U62" s="8">
        <v>1.125</v>
      </c>
      <c r="V62">
        <v>0</v>
      </c>
      <c r="W62">
        <v>0</v>
      </c>
      <c r="X62">
        <v>0</v>
      </c>
      <c r="Y62">
        <v>0</v>
      </c>
      <c r="Z62">
        <v>0</v>
      </c>
      <c r="AA62">
        <v>7.76</v>
      </c>
      <c r="AB62">
        <v>0</v>
      </c>
      <c r="AC62">
        <v>54.5</v>
      </c>
      <c r="AD62">
        <v>0</v>
      </c>
      <c r="AE62">
        <v>0</v>
      </c>
      <c r="AF62">
        <v>21.7</v>
      </c>
      <c r="AG62">
        <v>1510</v>
      </c>
      <c r="AH62">
        <v>37700</v>
      </c>
      <c r="AI62">
        <v>5900</v>
      </c>
      <c r="AJ62">
        <v>415</v>
      </c>
      <c r="AK62">
        <v>359</v>
      </c>
      <c r="AL62">
        <v>13</v>
      </c>
      <c r="AM62">
        <v>187</v>
      </c>
      <c r="AN62">
        <v>51.3</v>
      </c>
      <c r="AO62">
        <v>32.6</v>
      </c>
      <c r="AP62">
        <v>2.32</v>
      </c>
      <c r="AQ62">
        <v>0</v>
      </c>
      <c r="AR62">
        <v>5.3</v>
      </c>
      <c r="AS62">
        <v>48200</v>
      </c>
      <c r="AT62">
        <v>0</v>
      </c>
      <c r="AU62">
        <v>92.2</v>
      </c>
      <c r="AV62">
        <v>196</v>
      </c>
      <c r="AW62">
        <v>64.9</v>
      </c>
      <c r="AX62">
        <v>204</v>
      </c>
      <c r="AY62">
        <v>0</v>
      </c>
      <c r="AZ62">
        <v>0</v>
      </c>
      <c r="BA62">
        <v>0</v>
      </c>
      <c r="BB62">
        <v>0</v>
      </c>
    </row>
    <row r="63" spans="1:54" ht="12.75">
      <c r="A63" t="s">
        <v>8</v>
      </c>
      <c r="B63" s="3" t="s">
        <v>176</v>
      </c>
      <c r="C63" s="3" t="s">
        <v>176</v>
      </c>
      <c r="D63" s="7" t="s">
        <v>177</v>
      </c>
      <c r="E63" s="4" t="s">
        <v>18</v>
      </c>
      <c r="F63">
        <v>391</v>
      </c>
      <c r="G63">
        <v>115</v>
      </c>
      <c r="H63">
        <v>33.2</v>
      </c>
      <c r="I63">
        <v>0</v>
      </c>
      <c r="J63">
        <v>0</v>
      </c>
      <c r="K63">
        <v>15.6</v>
      </c>
      <c r="L63">
        <v>0</v>
      </c>
      <c r="M63">
        <v>0</v>
      </c>
      <c r="N63">
        <v>1.36</v>
      </c>
      <c r="O63">
        <v>2.44</v>
      </c>
      <c r="P63">
        <v>0</v>
      </c>
      <c r="Q63">
        <v>0</v>
      </c>
      <c r="R63">
        <v>0</v>
      </c>
      <c r="S63">
        <v>3.23</v>
      </c>
      <c r="T63">
        <v>3.375</v>
      </c>
      <c r="U63" s="8">
        <v>1.5</v>
      </c>
      <c r="V63">
        <v>0</v>
      </c>
      <c r="W63">
        <v>0</v>
      </c>
      <c r="X63">
        <v>0</v>
      </c>
      <c r="Y63">
        <v>0</v>
      </c>
      <c r="Z63">
        <v>0</v>
      </c>
      <c r="AA63">
        <v>3.19</v>
      </c>
      <c r="AB63">
        <v>0</v>
      </c>
      <c r="AC63">
        <v>19.7</v>
      </c>
      <c r="AD63">
        <v>0</v>
      </c>
      <c r="AE63">
        <v>0</v>
      </c>
      <c r="AF63">
        <v>0</v>
      </c>
      <c r="AG63">
        <v>4520</v>
      </c>
      <c r="AH63">
        <v>394</v>
      </c>
      <c r="AI63">
        <v>20700</v>
      </c>
      <c r="AJ63">
        <v>1450</v>
      </c>
      <c r="AK63">
        <v>1250</v>
      </c>
      <c r="AL63">
        <v>13.4</v>
      </c>
      <c r="AM63">
        <v>1550</v>
      </c>
      <c r="AN63">
        <v>310</v>
      </c>
      <c r="AO63">
        <v>198</v>
      </c>
      <c r="AP63">
        <v>3.67</v>
      </c>
      <c r="AQ63">
        <v>0</v>
      </c>
      <c r="AR63">
        <v>173</v>
      </c>
      <c r="AS63">
        <v>366000</v>
      </c>
      <c r="AT63">
        <v>0</v>
      </c>
      <c r="AU63">
        <v>120</v>
      </c>
      <c r="AV63">
        <v>1140</v>
      </c>
      <c r="AW63">
        <v>267</v>
      </c>
      <c r="AX63">
        <v>721</v>
      </c>
      <c r="AY63">
        <v>0</v>
      </c>
      <c r="AZ63">
        <v>0</v>
      </c>
      <c r="BA63">
        <v>0</v>
      </c>
      <c r="BB63">
        <v>0</v>
      </c>
    </row>
    <row r="64" spans="1:54" ht="12.75">
      <c r="A64" t="s">
        <v>8</v>
      </c>
      <c r="B64" s="3" t="s">
        <v>178</v>
      </c>
      <c r="C64" s="3" t="s">
        <v>178</v>
      </c>
      <c r="D64" t="s">
        <v>179</v>
      </c>
      <c r="E64" s="4" t="s">
        <v>18</v>
      </c>
      <c r="F64">
        <v>357</v>
      </c>
      <c r="G64">
        <v>105</v>
      </c>
      <c r="H64">
        <v>32.8</v>
      </c>
      <c r="I64">
        <v>0</v>
      </c>
      <c r="J64">
        <v>0</v>
      </c>
      <c r="K64">
        <v>15.5</v>
      </c>
      <c r="L64">
        <v>0</v>
      </c>
      <c r="M64">
        <v>0</v>
      </c>
      <c r="N64">
        <v>1.24</v>
      </c>
      <c r="O64">
        <v>2.24</v>
      </c>
      <c r="P64">
        <v>0</v>
      </c>
      <c r="Q64">
        <v>0</v>
      </c>
      <c r="R64">
        <v>0</v>
      </c>
      <c r="S64">
        <v>3.03</v>
      </c>
      <c r="T64">
        <v>3.125</v>
      </c>
      <c r="U64" s="8">
        <v>1.4375</v>
      </c>
      <c r="V64">
        <v>0</v>
      </c>
      <c r="W64">
        <v>0</v>
      </c>
      <c r="X64">
        <v>0</v>
      </c>
      <c r="Y64">
        <v>0</v>
      </c>
      <c r="Z64">
        <v>0</v>
      </c>
      <c r="AA64">
        <v>3.45</v>
      </c>
      <c r="AB64">
        <v>0</v>
      </c>
      <c r="AC64">
        <v>21.6</v>
      </c>
      <c r="AD64">
        <v>0</v>
      </c>
      <c r="AE64">
        <v>0</v>
      </c>
      <c r="AF64">
        <v>0</v>
      </c>
      <c r="AG64">
        <v>4170</v>
      </c>
      <c r="AH64">
        <v>539</v>
      </c>
      <c r="AI64">
        <v>18700</v>
      </c>
      <c r="AJ64">
        <v>1320</v>
      </c>
      <c r="AK64">
        <v>1140</v>
      </c>
      <c r="AL64">
        <v>13.3</v>
      </c>
      <c r="AM64">
        <v>1390</v>
      </c>
      <c r="AN64">
        <v>279</v>
      </c>
      <c r="AO64">
        <v>179</v>
      </c>
      <c r="AP64">
        <v>3.64</v>
      </c>
      <c r="AQ64">
        <v>0</v>
      </c>
      <c r="AR64">
        <v>134</v>
      </c>
      <c r="AS64">
        <v>325000</v>
      </c>
      <c r="AT64">
        <v>0</v>
      </c>
      <c r="AU64">
        <v>118</v>
      </c>
      <c r="AV64">
        <v>1020</v>
      </c>
      <c r="AW64">
        <v>244</v>
      </c>
      <c r="AX64">
        <v>654</v>
      </c>
      <c r="AY64">
        <v>0</v>
      </c>
      <c r="AZ64">
        <v>0</v>
      </c>
      <c r="BA64">
        <v>0</v>
      </c>
      <c r="BB64">
        <v>0</v>
      </c>
    </row>
    <row r="65" spans="1:54" ht="12.75">
      <c r="A65" t="s">
        <v>8</v>
      </c>
      <c r="B65" s="3" t="s">
        <v>180</v>
      </c>
      <c r="C65" s="3" t="s">
        <v>180</v>
      </c>
      <c r="D65" s="7" t="s">
        <v>181</v>
      </c>
      <c r="E65" s="4" t="s">
        <v>18</v>
      </c>
      <c r="F65">
        <v>326</v>
      </c>
      <c r="G65">
        <v>95.8</v>
      </c>
      <c r="H65">
        <v>32.4</v>
      </c>
      <c r="I65">
        <v>0</v>
      </c>
      <c r="J65">
        <v>0</v>
      </c>
      <c r="K65">
        <v>15.4</v>
      </c>
      <c r="L65">
        <v>0</v>
      </c>
      <c r="M65">
        <v>0</v>
      </c>
      <c r="N65">
        <v>1.14</v>
      </c>
      <c r="O65">
        <v>2.05</v>
      </c>
      <c r="P65">
        <v>0</v>
      </c>
      <c r="Q65">
        <v>0</v>
      </c>
      <c r="R65">
        <v>0</v>
      </c>
      <c r="S65">
        <v>2.84</v>
      </c>
      <c r="T65">
        <v>2.9375</v>
      </c>
      <c r="U65" s="8">
        <v>1.375</v>
      </c>
      <c r="V65">
        <v>0</v>
      </c>
      <c r="W65">
        <v>0</v>
      </c>
      <c r="X65">
        <v>0</v>
      </c>
      <c r="Y65">
        <v>0</v>
      </c>
      <c r="Z65">
        <v>0</v>
      </c>
      <c r="AA65">
        <v>3.75</v>
      </c>
      <c r="AB65">
        <v>0</v>
      </c>
      <c r="AC65">
        <v>23.4</v>
      </c>
      <c r="AD65">
        <v>0</v>
      </c>
      <c r="AE65">
        <v>0</v>
      </c>
      <c r="AF65">
        <v>0</v>
      </c>
      <c r="AG65">
        <v>3820</v>
      </c>
      <c r="AH65">
        <v>749</v>
      </c>
      <c r="AI65">
        <v>16800</v>
      </c>
      <c r="AJ65">
        <v>1190</v>
      </c>
      <c r="AK65">
        <v>1040</v>
      </c>
      <c r="AL65">
        <v>13.2</v>
      </c>
      <c r="AM65">
        <v>1240</v>
      </c>
      <c r="AN65">
        <v>252</v>
      </c>
      <c r="AO65">
        <v>162</v>
      </c>
      <c r="AP65">
        <v>3.6</v>
      </c>
      <c r="AQ65">
        <v>0</v>
      </c>
      <c r="AR65">
        <v>103</v>
      </c>
      <c r="AS65">
        <v>286000</v>
      </c>
      <c r="AT65">
        <v>0</v>
      </c>
      <c r="AU65">
        <v>117</v>
      </c>
      <c r="AV65">
        <v>919</v>
      </c>
      <c r="AW65">
        <v>221</v>
      </c>
      <c r="AX65">
        <v>592</v>
      </c>
      <c r="AY65">
        <v>0</v>
      </c>
      <c r="AZ65">
        <v>0</v>
      </c>
      <c r="BA65">
        <v>0</v>
      </c>
      <c r="BB65">
        <v>0</v>
      </c>
    </row>
    <row r="66" spans="1:54" ht="12.75">
      <c r="A66" t="s">
        <v>8</v>
      </c>
      <c r="B66" s="3" t="s">
        <v>182</v>
      </c>
      <c r="C66" s="3" t="s">
        <v>182</v>
      </c>
      <c r="D66" s="7" t="s">
        <v>183</v>
      </c>
      <c r="E66" s="4" t="s">
        <v>18</v>
      </c>
      <c r="F66">
        <v>292</v>
      </c>
      <c r="G66">
        <v>85.9</v>
      </c>
      <c r="H66">
        <v>32</v>
      </c>
      <c r="I66">
        <v>0</v>
      </c>
      <c r="J66">
        <v>0</v>
      </c>
      <c r="K66">
        <v>15.3</v>
      </c>
      <c r="L66">
        <v>0</v>
      </c>
      <c r="M66">
        <v>0</v>
      </c>
      <c r="N66">
        <v>1.02</v>
      </c>
      <c r="O66">
        <v>1.85</v>
      </c>
      <c r="P66">
        <v>0</v>
      </c>
      <c r="Q66">
        <v>0</v>
      </c>
      <c r="R66">
        <v>0</v>
      </c>
      <c r="S66">
        <v>2.64</v>
      </c>
      <c r="T66">
        <v>2.75</v>
      </c>
      <c r="U66" s="8">
        <v>1.3125</v>
      </c>
      <c r="V66">
        <v>0</v>
      </c>
      <c r="W66">
        <v>0</v>
      </c>
      <c r="X66">
        <v>0</v>
      </c>
      <c r="Y66">
        <v>0</v>
      </c>
      <c r="Z66">
        <v>0</v>
      </c>
      <c r="AA66">
        <v>4.12</v>
      </c>
      <c r="AB66">
        <v>0</v>
      </c>
      <c r="AC66">
        <v>26.2</v>
      </c>
      <c r="AD66">
        <v>0</v>
      </c>
      <c r="AE66">
        <v>0</v>
      </c>
      <c r="AF66">
        <v>0</v>
      </c>
      <c r="AG66">
        <v>3460</v>
      </c>
      <c r="AH66">
        <v>1110</v>
      </c>
      <c r="AI66">
        <v>14900</v>
      </c>
      <c r="AJ66">
        <v>1060</v>
      </c>
      <c r="AK66">
        <v>930</v>
      </c>
      <c r="AL66">
        <v>13.2</v>
      </c>
      <c r="AM66">
        <v>1100</v>
      </c>
      <c r="AN66">
        <v>223</v>
      </c>
      <c r="AO66">
        <v>144</v>
      </c>
      <c r="AP66">
        <v>3.58</v>
      </c>
      <c r="AQ66">
        <v>0</v>
      </c>
      <c r="AR66">
        <v>75.2</v>
      </c>
      <c r="AS66">
        <v>250000</v>
      </c>
      <c r="AT66">
        <v>0</v>
      </c>
      <c r="AU66">
        <v>115</v>
      </c>
      <c r="AV66">
        <v>812</v>
      </c>
      <c r="AW66">
        <v>199</v>
      </c>
      <c r="AX66">
        <v>528</v>
      </c>
      <c r="AY66">
        <v>0</v>
      </c>
      <c r="AZ66">
        <v>0</v>
      </c>
      <c r="BA66">
        <v>0</v>
      </c>
      <c r="BB66">
        <v>0</v>
      </c>
    </row>
    <row r="67" spans="1:54" ht="12.75">
      <c r="A67" t="s">
        <v>8</v>
      </c>
      <c r="B67" s="3" t="s">
        <v>184</v>
      </c>
      <c r="C67" s="3" t="s">
        <v>184</v>
      </c>
      <c r="D67" s="7" t="s">
        <v>185</v>
      </c>
      <c r="E67" s="4" t="s">
        <v>57</v>
      </c>
      <c r="F67">
        <v>261</v>
      </c>
      <c r="G67">
        <v>76.9</v>
      </c>
      <c r="H67">
        <v>31.6</v>
      </c>
      <c r="I67">
        <v>0</v>
      </c>
      <c r="J67">
        <v>0</v>
      </c>
      <c r="K67">
        <v>15.2</v>
      </c>
      <c r="L67">
        <v>0</v>
      </c>
      <c r="M67">
        <v>0</v>
      </c>
      <c r="N67">
        <v>0.93</v>
      </c>
      <c r="O67">
        <v>1.65</v>
      </c>
      <c r="P67">
        <v>0</v>
      </c>
      <c r="Q67">
        <v>0</v>
      </c>
      <c r="R67">
        <v>0</v>
      </c>
      <c r="S67">
        <v>2.44</v>
      </c>
      <c r="T67">
        <v>2.5625</v>
      </c>
      <c r="U67" s="8">
        <v>1.3125</v>
      </c>
      <c r="V67">
        <v>0</v>
      </c>
      <c r="W67">
        <v>0</v>
      </c>
      <c r="X67">
        <v>0</v>
      </c>
      <c r="Y67">
        <v>0</v>
      </c>
      <c r="Z67">
        <v>0</v>
      </c>
      <c r="AA67">
        <v>4.59</v>
      </c>
      <c r="AB67">
        <v>0</v>
      </c>
      <c r="AC67">
        <v>28.7</v>
      </c>
      <c r="AD67">
        <v>0</v>
      </c>
      <c r="AE67">
        <v>0</v>
      </c>
      <c r="AF67">
        <v>0</v>
      </c>
      <c r="AG67">
        <v>3110</v>
      </c>
      <c r="AH67">
        <v>1680</v>
      </c>
      <c r="AI67">
        <v>13100</v>
      </c>
      <c r="AJ67">
        <v>943</v>
      </c>
      <c r="AK67">
        <v>829</v>
      </c>
      <c r="AL67">
        <v>13.1</v>
      </c>
      <c r="AM67">
        <v>959</v>
      </c>
      <c r="AN67">
        <v>196</v>
      </c>
      <c r="AO67">
        <v>127</v>
      </c>
      <c r="AP67">
        <v>3.53</v>
      </c>
      <c r="AQ67">
        <v>0</v>
      </c>
      <c r="AR67">
        <v>54.1</v>
      </c>
      <c r="AS67">
        <v>215000</v>
      </c>
      <c r="AT67">
        <v>0</v>
      </c>
      <c r="AU67">
        <v>114</v>
      </c>
      <c r="AV67">
        <v>710</v>
      </c>
      <c r="AW67">
        <v>176</v>
      </c>
      <c r="AX67">
        <v>468</v>
      </c>
      <c r="AY67">
        <v>0</v>
      </c>
      <c r="AZ67">
        <v>0</v>
      </c>
      <c r="BA67">
        <v>0</v>
      </c>
      <c r="BB67">
        <v>0</v>
      </c>
    </row>
    <row r="68" spans="1:54" ht="12.75">
      <c r="A68" t="s">
        <v>8</v>
      </c>
      <c r="B68" s="3" t="s">
        <v>186</v>
      </c>
      <c r="C68" s="3" t="s">
        <v>186</v>
      </c>
      <c r="D68" s="7" t="s">
        <v>187</v>
      </c>
      <c r="E68" s="4" t="s">
        <v>57</v>
      </c>
      <c r="F68">
        <v>235</v>
      </c>
      <c r="G68">
        <v>69.2</v>
      </c>
      <c r="H68">
        <v>31.3</v>
      </c>
      <c r="I68">
        <v>0</v>
      </c>
      <c r="J68">
        <v>0</v>
      </c>
      <c r="K68">
        <v>15.1</v>
      </c>
      <c r="L68">
        <v>0</v>
      </c>
      <c r="M68">
        <v>0</v>
      </c>
      <c r="N68">
        <v>0.83</v>
      </c>
      <c r="O68">
        <v>1.5</v>
      </c>
      <c r="P68">
        <v>0</v>
      </c>
      <c r="Q68">
        <v>0</v>
      </c>
      <c r="R68">
        <v>0</v>
      </c>
      <c r="S68">
        <v>2.29</v>
      </c>
      <c r="T68">
        <v>2.375</v>
      </c>
      <c r="U68" s="8">
        <v>1.25</v>
      </c>
      <c r="V68">
        <v>0</v>
      </c>
      <c r="W68">
        <v>0</v>
      </c>
      <c r="X68">
        <v>0</v>
      </c>
      <c r="Y68">
        <v>0</v>
      </c>
      <c r="Z68">
        <v>0</v>
      </c>
      <c r="AA68">
        <v>5.02</v>
      </c>
      <c r="AB68">
        <v>0</v>
      </c>
      <c r="AC68">
        <v>32.2</v>
      </c>
      <c r="AD68">
        <v>0</v>
      </c>
      <c r="AE68">
        <v>0</v>
      </c>
      <c r="AF68">
        <v>62.1</v>
      </c>
      <c r="AG68">
        <v>2830</v>
      </c>
      <c r="AH68">
        <v>2440</v>
      </c>
      <c r="AI68">
        <v>11700</v>
      </c>
      <c r="AJ68">
        <v>847</v>
      </c>
      <c r="AK68">
        <v>748</v>
      </c>
      <c r="AL68">
        <v>13</v>
      </c>
      <c r="AM68">
        <v>855</v>
      </c>
      <c r="AN68">
        <v>175</v>
      </c>
      <c r="AO68">
        <v>114</v>
      </c>
      <c r="AP68">
        <v>3.51</v>
      </c>
      <c r="AQ68">
        <v>0</v>
      </c>
      <c r="AR68">
        <v>40.3</v>
      </c>
      <c r="AS68">
        <v>190000</v>
      </c>
      <c r="AT68">
        <v>0</v>
      </c>
      <c r="AU68">
        <v>112</v>
      </c>
      <c r="AV68">
        <v>633</v>
      </c>
      <c r="AW68">
        <v>159</v>
      </c>
      <c r="AX68">
        <v>420</v>
      </c>
      <c r="AY68">
        <v>0</v>
      </c>
      <c r="AZ68">
        <v>0</v>
      </c>
      <c r="BA68">
        <v>0</v>
      </c>
      <c r="BB68">
        <v>0</v>
      </c>
    </row>
    <row r="69" spans="1:54" ht="12.75">
      <c r="A69" t="s">
        <v>8</v>
      </c>
      <c r="B69" s="3" t="s">
        <v>188</v>
      </c>
      <c r="C69" s="3" t="s">
        <v>188</v>
      </c>
      <c r="D69" s="7" t="s">
        <v>189</v>
      </c>
      <c r="E69" s="4" t="s">
        <v>57</v>
      </c>
      <c r="F69">
        <v>211</v>
      </c>
      <c r="G69">
        <v>62.2</v>
      </c>
      <c r="H69">
        <v>30.9</v>
      </c>
      <c r="I69">
        <v>0</v>
      </c>
      <c r="J69">
        <v>0</v>
      </c>
      <c r="K69">
        <v>15.1</v>
      </c>
      <c r="L69">
        <v>0</v>
      </c>
      <c r="M69">
        <v>0</v>
      </c>
      <c r="N69">
        <v>0.775</v>
      </c>
      <c r="O69">
        <v>1.32</v>
      </c>
      <c r="P69">
        <v>0</v>
      </c>
      <c r="Q69">
        <v>0</v>
      </c>
      <c r="R69">
        <v>0</v>
      </c>
      <c r="S69">
        <v>2.1</v>
      </c>
      <c r="T69">
        <v>2.25</v>
      </c>
      <c r="U69" s="8">
        <v>1.1875</v>
      </c>
      <c r="V69">
        <v>0</v>
      </c>
      <c r="W69">
        <v>0</v>
      </c>
      <c r="X69">
        <v>0</v>
      </c>
      <c r="Y69">
        <v>0</v>
      </c>
      <c r="Z69">
        <v>0</v>
      </c>
      <c r="AA69">
        <v>5.74</v>
      </c>
      <c r="AB69">
        <v>0</v>
      </c>
      <c r="AC69">
        <v>34.5</v>
      </c>
      <c r="AD69">
        <v>0</v>
      </c>
      <c r="AE69">
        <v>0</v>
      </c>
      <c r="AF69">
        <v>54.1</v>
      </c>
      <c r="AG69">
        <v>2530</v>
      </c>
      <c r="AH69">
        <v>3840</v>
      </c>
      <c r="AI69">
        <v>10300</v>
      </c>
      <c r="AJ69">
        <v>751</v>
      </c>
      <c r="AK69">
        <v>665</v>
      </c>
      <c r="AL69">
        <v>12.9</v>
      </c>
      <c r="AM69">
        <v>757</v>
      </c>
      <c r="AN69">
        <v>155</v>
      </c>
      <c r="AO69">
        <v>100</v>
      </c>
      <c r="AP69">
        <v>3.49</v>
      </c>
      <c r="AQ69">
        <v>0</v>
      </c>
      <c r="AR69">
        <v>28.4</v>
      </c>
      <c r="AS69">
        <v>166000</v>
      </c>
      <c r="AT69">
        <v>0</v>
      </c>
      <c r="AU69">
        <v>112</v>
      </c>
      <c r="AV69">
        <v>556</v>
      </c>
      <c r="AW69">
        <v>140</v>
      </c>
      <c r="AX69">
        <v>372</v>
      </c>
      <c r="AY69">
        <v>0</v>
      </c>
      <c r="AZ69">
        <v>0</v>
      </c>
      <c r="BA69">
        <v>0</v>
      </c>
      <c r="BB69">
        <v>0</v>
      </c>
    </row>
    <row r="70" spans="1:54" ht="12.75">
      <c r="A70" t="s">
        <v>8</v>
      </c>
      <c r="B70" s="3" t="s">
        <v>190</v>
      </c>
      <c r="C70" s="3" t="s">
        <v>190</v>
      </c>
      <c r="D70" s="7" t="s">
        <v>191</v>
      </c>
      <c r="E70" s="4" t="s">
        <v>57</v>
      </c>
      <c r="F70">
        <v>191</v>
      </c>
      <c r="G70">
        <v>56.3</v>
      </c>
      <c r="H70">
        <v>30.7</v>
      </c>
      <c r="I70">
        <v>0</v>
      </c>
      <c r="J70">
        <v>0</v>
      </c>
      <c r="K70">
        <v>15</v>
      </c>
      <c r="L70">
        <v>0</v>
      </c>
      <c r="M70">
        <v>0</v>
      </c>
      <c r="N70">
        <v>0.71</v>
      </c>
      <c r="O70">
        <v>1.19</v>
      </c>
      <c r="P70">
        <v>0</v>
      </c>
      <c r="Q70">
        <v>0</v>
      </c>
      <c r="R70">
        <v>0</v>
      </c>
      <c r="S70">
        <v>1.97</v>
      </c>
      <c r="T70">
        <v>2.0625</v>
      </c>
      <c r="U70" s="8">
        <v>1.1875</v>
      </c>
      <c r="V70">
        <v>0</v>
      </c>
      <c r="W70">
        <v>0</v>
      </c>
      <c r="X70">
        <v>0</v>
      </c>
      <c r="Y70">
        <v>0</v>
      </c>
      <c r="Z70">
        <v>0</v>
      </c>
      <c r="AA70">
        <v>6.35</v>
      </c>
      <c r="AB70">
        <v>0</v>
      </c>
      <c r="AC70">
        <v>37.7</v>
      </c>
      <c r="AD70">
        <v>0</v>
      </c>
      <c r="AE70">
        <v>0</v>
      </c>
      <c r="AF70">
        <v>45.4</v>
      </c>
      <c r="AG70">
        <v>2290</v>
      </c>
      <c r="AH70">
        <v>5660</v>
      </c>
      <c r="AI70">
        <v>9200</v>
      </c>
      <c r="AJ70">
        <v>675</v>
      </c>
      <c r="AK70">
        <v>600</v>
      </c>
      <c r="AL70">
        <v>12.8</v>
      </c>
      <c r="AM70">
        <v>673</v>
      </c>
      <c r="AN70">
        <v>138</v>
      </c>
      <c r="AO70">
        <v>89.5</v>
      </c>
      <c r="AP70">
        <v>3.46</v>
      </c>
      <c r="AQ70">
        <v>0</v>
      </c>
      <c r="AR70">
        <v>21</v>
      </c>
      <c r="AS70">
        <v>146000</v>
      </c>
      <c r="AT70">
        <v>0</v>
      </c>
      <c r="AU70">
        <v>111</v>
      </c>
      <c r="AV70">
        <v>494</v>
      </c>
      <c r="AW70">
        <v>125</v>
      </c>
      <c r="AX70">
        <v>334</v>
      </c>
      <c r="AY70">
        <v>0</v>
      </c>
      <c r="AZ70">
        <v>0</v>
      </c>
      <c r="BA70">
        <v>0</v>
      </c>
      <c r="BB70">
        <v>0</v>
      </c>
    </row>
    <row r="71" spans="1:54" ht="12.75">
      <c r="A71" t="s">
        <v>8</v>
      </c>
      <c r="B71" s="3" t="s">
        <v>192</v>
      </c>
      <c r="C71" s="3" t="s">
        <v>192</v>
      </c>
      <c r="D71" s="7" t="s">
        <v>193</v>
      </c>
      <c r="E71" s="4" t="s">
        <v>57</v>
      </c>
      <c r="F71">
        <v>173</v>
      </c>
      <c r="G71">
        <v>51</v>
      </c>
      <c r="H71">
        <v>30.4</v>
      </c>
      <c r="I71">
        <v>0</v>
      </c>
      <c r="J71">
        <v>0</v>
      </c>
      <c r="K71">
        <v>15</v>
      </c>
      <c r="L71">
        <v>0</v>
      </c>
      <c r="M71">
        <v>0</v>
      </c>
      <c r="N71">
        <v>0.655</v>
      </c>
      <c r="O71">
        <v>1.07</v>
      </c>
      <c r="P71">
        <v>0</v>
      </c>
      <c r="Q71">
        <v>0</v>
      </c>
      <c r="R71">
        <v>0</v>
      </c>
      <c r="S71">
        <v>1.85</v>
      </c>
      <c r="T71">
        <v>2</v>
      </c>
      <c r="U71" s="8">
        <v>1.125</v>
      </c>
      <c r="V71">
        <v>0</v>
      </c>
      <c r="W71">
        <v>0</v>
      </c>
      <c r="X71">
        <v>0</v>
      </c>
      <c r="Y71">
        <v>0</v>
      </c>
      <c r="Z71">
        <v>0</v>
      </c>
      <c r="AA71">
        <v>7.04</v>
      </c>
      <c r="AB71">
        <v>0</v>
      </c>
      <c r="AC71">
        <v>40.8</v>
      </c>
      <c r="AD71">
        <v>0</v>
      </c>
      <c r="AE71">
        <v>0</v>
      </c>
      <c r="AF71">
        <v>38.6</v>
      </c>
      <c r="AG71">
        <v>2090</v>
      </c>
      <c r="AH71">
        <v>8270</v>
      </c>
      <c r="AI71">
        <v>8230</v>
      </c>
      <c r="AJ71">
        <v>607</v>
      </c>
      <c r="AK71">
        <v>541</v>
      </c>
      <c r="AL71">
        <v>12.7</v>
      </c>
      <c r="AM71">
        <v>598</v>
      </c>
      <c r="AN71">
        <v>123</v>
      </c>
      <c r="AO71">
        <v>79.8</v>
      </c>
      <c r="AP71">
        <v>3.42</v>
      </c>
      <c r="AQ71">
        <v>0</v>
      </c>
      <c r="AR71">
        <v>15.6</v>
      </c>
      <c r="AS71">
        <v>129000</v>
      </c>
      <c r="AT71">
        <v>0</v>
      </c>
      <c r="AU71">
        <v>110</v>
      </c>
      <c r="AV71">
        <v>439</v>
      </c>
      <c r="AW71">
        <v>112</v>
      </c>
      <c r="AX71">
        <v>300</v>
      </c>
      <c r="AY71">
        <v>0</v>
      </c>
      <c r="AZ71">
        <v>0</v>
      </c>
      <c r="BA71">
        <v>0</v>
      </c>
      <c r="BB71">
        <v>0</v>
      </c>
    </row>
    <row r="72" spans="1:54" ht="12.75">
      <c r="A72" t="s">
        <v>8</v>
      </c>
      <c r="B72" s="3" t="s">
        <v>194</v>
      </c>
      <c r="C72" s="3" t="s">
        <v>194</v>
      </c>
      <c r="D72" s="7" t="s">
        <v>195</v>
      </c>
      <c r="E72" s="4" t="s">
        <v>57</v>
      </c>
      <c r="F72">
        <v>148</v>
      </c>
      <c r="G72">
        <v>43.5</v>
      </c>
      <c r="H72">
        <v>30.7</v>
      </c>
      <c r="I72">
        <v>0</v>
      </c>
      <c r="J72">
        <v>0</v>
      </c>
      <c r="K72">
        <v>10.5</v>
      </c>
      <c r="L72">
        <v>0</v>
      </c>
      <c r="M72">
        <v>0</v>
      </c>
      <c r="N72">
        <v>0.65</v>
      </c>
      <c r="O72">
        <v>1.18</v>
      </c>
      <c r="P72">
        <v>0</v>
      </c>
      <c r="Q72">
        <v>0</v>
      </c>
      <c r="R72">
        <v>0</v>
      </c>
      <c r="S72">
        <v>1.83</v>
      </c>
      <c r="T72">
        <v>2.0625</v>
      </c>
      <c r="U72" s="8">
        <v>1.125</v>
      </c>
      <c r="V72">
        <v>0</v>
      </c>
      <c r="W72">
        <v>0</v>
      </c>
      <c r="X72">
        <v>0</v>
      </c>
      <c r="Y72">
        <v>0</v>
      </c>
      <c r="Z72">
        <v>0</v>
      </c>
      <c r="AA72">
        <v>4.44</v>
      </c>
      <c r="AB72">
        <v>0</v>
      </c>
      <c r="AC72">
        <v>41.6</v>
      </c>
      <c r="AD72">
        <v>0</v>
      </c>
      <c r="AE72">
        <v>0</v>
      </c>
      <c r="AF72">
        <v>37.3</v>
      </c>
      <c r="AG72">
        <v>2310</v>
      </c>
      <c r="AH72">
        <v>6270</v>
      </c>
      <c r="AI72">
        <v>6680</v>
      </c>
      <c r="AJ72">
        <v>500</v>
      </c>
      <c r="AK72">
        <v>436</v>
      </c>
      <c r="AL72">
        <v>12.4</v>
      </c>
      <c r="AM72">
        <v>227</v>
      </c>
      <c r="AN72">
        <v>68</v>
      </c>
      <c r="AO72">
        <v>43.3</v>
      </c>
      <c r="AP72">
        <v>2.28</v>
      </c>
      <c r="AQ72">
        <v>0</v>
      </c>
      <c r="AR72">
        <v>14.5</v>
      </c>
      <c r="AS72">
        <v>49400</v>
      </c>
      <c r="AT72">
        <v>0</v>
      </c>
      <c r="AU72">
        <v>77.3</v>
      </c>
      <c r="AV72">
        <v>239</v>
      </c>
      <c r="AW72">
        <v>85.5</v>
      </c>
      <c r="AX72">
        <v>247</v>
      </c>
      <c r="AY72">
        <v>0</v>
      </c>
      <c r="AZ72">
        <v>0</v>
      </c>
      <c r="BA72">
        <v>0</v>
      </c>
      <c r="BB72">
        <v>0</v>
      </c>
    </row>
    <row r="73" spans="1:54" ht="12.75">
      <c r="A73" t="s">
        <v>8</v>
      </c>
      <c r="B73" s="3" t="s">
        <v>196</v>
      </c>
      <c r="C73" s="3" t="s">
        <v>196</v>
      </c>
      <c r="D73" s="7" t="s">
        <v>197</v>
      </c>
      <c r="E73" s="4" t="s">
        <v>57</v>
      </c>
      <c r="F73">
        <v>132</v>
      </c>
      <c r="G73">
        <v>38.9</v>
      </c>
      <c r="H73">
        <v>30.3</v>
      </c>
      <c r="I73">
        <v>0</v>
      </c>
      <c r="J73">
        <v>0</v>
      </c>
      <c r="K73">
        <v>10.5</v>
      </c>
      <c r="L73">
        <v>0</v>
      </c>
      <c r="M73">
        <v>0</v>
      </c>
      <c r="N73">
        <v>0.615</v>
      </c>
      <c r="O73">
        <v>1</v>
      </c>
      <c r="P73">
        <v>0</v>
      </c>
      <c r="Q73">
        <v>0</v>
      </c>
      <c r="R73">
        <v>0</v>
      </c>
      <c r="S73">
        <v>1.65</v>
      </c>
      <c r="T73">
        <v>1.875</v>
      </c>
      <c r="U73" s="8">
        <v>1.125</v>
      </c>
      <c r="V73">
        <v>0</v>
      </c>
      <c r="W73">
        <v>0</v>
      </c>
      <c r="X73">
        <v>0</v>
      </c>
      <c r="Y73">
        <v>0</v>
      </c>
      <c r="Z73">
        <v>0</v>
      </c>
      <c r="AA73">
        <v>5.27</v>
      </c>
      <c r="AB73">
        <v>0</v>
      </c>
      <c r="AC73">
        <v>43.9</v>
      </c>
      <c r="AD73">
        <v>0</v>
      </c>
      <c r="AE73">
        <v>0</v>
      </c>
      <c r="AF73">
        <v>33.4</v>
      </c>
      <c r="AG73">
        <v>2050</v>
      </c>
      <c r="AH73">
        <v>10500</v>
      </c>
      <c r="AI73">
        <v>5770</v>
      </c>
      <c r="AJ73">
        <v>437</v>
      </c>
      <c r="AK73">
        <v>380</v>
      </c>
      <c r="AL73">
        <v>12.2</v>
      </c>
      <c r="AM73">
        <v>196</v>
      </c>
      <c r="AN73">
        <v>58.4</v>
      </c>
      <c r="AO73">
        <v>37.2</v>
      </c>
      <c r="AP73">
        <v>2.25</v>
      </c>
      <c r="AQ73">
        <v>0</v>
      </c>
      <c r="AR73">
        <v>9.72</v>
      </c>
      <c r="AS73">
        <v>42100</v>
      </c>
      <c r="AT73">
        <v>0</v>
      </c>
      <c r="AU73">
        <v>77.3</v>
      </c>
      <c r="AV73">
        <v>204</v>
      </c>
      <c r="AW73">
        <v>72.8</v>
      </c>
      <c r="AX73">
        <v>216</v>
      </c>
      <c r="AY73">
        <v>0</v>
      </c>
      <c r="AZ73">
        <v>0</v>
      </c>
      <c r="BA73">
        <v>0</v>
      </c>
      <c r="BB73">
        <v>0</v>
      </c>
    </row>
    <row r="74" spans="1:54" ht="12.75">
      <c r="A74" t="s">
        <v>8</v>
      </c>
      <c r="B74" s="3" t="s">
        <v>198</v>
      </c>
      <c r="C74" s="3" t="s">
        <v>198</v>
      </c>
      <c r="D74" s="7" t="s">
        <v>199</v>
      </c>
      <c r="E74" s="4" t="s">
        <v>57</v>
      </c>
      <c r="F74">
        <v>124</v>
      </c>
      <c r="G74">
        <v>36.5</v>
      </c>
      <c r="H74">
        <v>30.2</v>
      </c>
      <c r="I74">
        <v>0</v>
      </c>
      <c r="J74">
        <v>0</v>
      </c>
      <c r="K74">
        <v>10.5</v>
      </c>
      <c r="L74">
        <v>0</v>
      </c>
      <c r="M74">
        <v>0</v>
      </c>
      <c r="N74">
        <v>0.585</v>
      </c>
      <c r="O74">
        <v>0.93</v>
      </c>
      <c r="P74">
        <v>0</v>
      </c>
      <c r="Q74">
        <v>0</v>
      </c>
      <c r="R74">
        <v>0</v>
      </c>
      <c r="S74">
        <v>1.58</v>
      </c>
      <c r="T74">
        <v>1.8125</v>
      </c>
      <c r="U74" s="8">
        <v>1.125</v>
      </c>
      <c r="V74">
        <v>0</v>
      </c>
      <c r="W74">
        <v>0</v>
      </c>
      <c r="X74">
        <v>0</v>
      </c>
      <c r="Y74">
        <v>0</v>
      </c>
      <c r="Z74">
        <v>0</v>
      </c>
      <c r="AA74">
        <v>5.65</v>
      </c>
      <c r="AB74">
        <v>0</v>
      </c>
      <c r="AC74">
        <v>46.2</v>
      </c>
      <c r="AD74">
        <v>0</v>
      </c>
      <c r="AE74">
        <v>0</v>
      </c>
      <c r="AF74">
        <v>30.2</v>
      </c>
      <c r="AG74">
        <v>1930</v>
      </c>
      <c r="AH74">
        <v>13500</v>
      </c>
      <c r="AI74">
        <v>5360</v>
      </c>
      <c r="AJ74">
        <v>408</v>
      </c>
      <c r="AK74">
        <v>355</v>
      </c>
      <c r="AL74">
        <v>12.1</v>
      </c>
      <c r="AM74">
        <v>181</v>
      </c>
      <c r="AN74">
        <v>54</v>
      </c>
      <c r="AO74">
        <v>34.4</v>
      </c>
      <c r="AP74">
        <v>2.23</v>
      </c>
      <c r="AQ74">
        <v>0</v>
      </c>
      <c r="AR74">
        <v>7.99</v>
      </c>
      <c r="AS74">
        <v>38700</v>
      </c>
      <c r="AT74">
        <v>0</v>
      </c>
      <c r="AU74">
        <v>76.9</v>
      </c>
      <c r="AV74">
        <v>188</v>
      </c>
      <c r="AW74">
        <v>67.5</v>
      </c>
      <c r="AX74">
        <v>202</v>
      </c>
      <c r="AY74">
        <v>0</v>
      </c>
      <c r="AZ74">
        <v>0</v>
      </c>
      <c r="BA74">
        <v>0</v>
      </c>
      <c r="BB74">
        <v>0</v>
      </c>
    </row>
    <row r="75" spans="1:54" ht="12.75">
      <c r="A75" t="s">
        <v>8</v>
      </c>
      <c r="B75" s="3" t="s">
        <v>200</v>
      </c>
      <c r="C75" s="3" t="s">
        <v>200</v>
      </c>
      <c r="D75" s="7" t="s">
        <v>201</v>
      </c>
      <c r="E75" s="4" t="s">
        <v>57</v>
      </c>
      <c r="F75">
        <v>116</v>
      </c>
      <c r="G75">
        <v>34.2</v>
      </c>
      <c r="H75">
        <v>30</v>
      </c>
      <c r="I75">
        <v>0</v>
      </c>
      <c r="J75">
        <v>0</v>
      </c>
      <c r="K75">
        <v>10.5</v>
      </c>
      <c r="L75">
        <v>0</v>
      </c>
      <c r="M75">
        <v>0</v>
      </c>
      <c r="N75">
        <v>0.565</v>
      </c>
      <c r="O75">
        <v>0.85</v>
      </c>
      <c r="P75">
        <v>0</v>
      </c>
      <c r="Q75">
        <v>0</v>
      </c>
      <c r="R75">
        <v>0</v>
      </c>
      <c r="S75">
        <v>1.5</v>
      </c>
      <c r="T75">
        <v>1.75</v>
      </c>
      <c r="U75" s="8">
        <v>1.125</v>
      </c>
      <c r="V75">
        <v>0</v>
      </c>
      <c r="W75">
        <v>0</v>
      </c>
      <c r="X75">
        <v>0</v>
      </c>
      <c r="Y75">
        <v>0</v>
      </c>
      <c r="Z75">
        <v>0</v>
      </c>
      <c r="AA75">
        <v>6.17</v>
      </c>
      <c r="AB75">
        <v>0</v>
      </c>
      <c r="AC75">
        <v>47.8</v>
      </c>
      <c r="AD75">
        <v>0</v>
      </c>
      <c r="AE75">
        <v>0</v>
      </c>
      <c r="AF75">
        <v>28.2</v>
      </c>
      <c r="AG75">
        <v>1800</v>
      </c>
      <c r="AH75">
        <v>17700</v>
      </c>
      <c r="AI75">
        <v>4930</v>
      </c>
      <c r="AJ75">
        <v>378</v>
      </c>
      <c r="AK75">
        <v>329</v>
      </c>
      <c r="AL75">
        <v>12</v>
      </c>
      <c r="AM75">
        <v>164</v>
      </c>
      <c r="AN75">
        <v>49.2</v>
      </c>
      <c r="AO75">
        <v>31.3</v>
      </c>
      <c r="AP75">
        <v>2.19</v>
      </c>
      <c r="AQ75">
        <v>0</v>
      </c>
      <c r="AR75">
        <v>6.43</v>
      </c>
      <c r="AS75">
        <v>34900</v>
      </c>
      <c r="AT75">
        <v>0</v>
      </c>
      <c r="AU75">
        <v>76.5</v>
      </c>
      <c r="AV75">
        <v>171</v>
      </c>
      <c r="AW75">
        <v>61.5</v>
      </c>
      <c r="AX75">
        <v>187</v>
      </c>
      <c r="AY75">
        <v>0</v>
      </c>
      <c r="AZ75">
        <v>0</v>
      </c>
      <c r="BA75">
        <v>0</v>
      </c>
      <c r="BB75">
        <v>0</v>
      </c>
    </row>
    <row r="76" spans="1:54" ht="12.75">
      <c r="A76" t="s">
        <v>8</v>
      </c>
      <c r="B76" s="3" t="s">
        <v>202</v>
      </c>
      <c r="C76" s="3" t="s">
        <v>202</v>
      </c>
      <c r="D76" s="7" t="s">
        <v>203</v>
      </c>
      <c r="E76" s="4" t="s">
        <v>57</v>
      </c>
      <c r="F76">
        <v>108</v>
      </c>
      <c r="G76">
        <v>31.7</v>
      </c>
      <c r="H76">
        <v>29.8</v>
      </c>
      <c r="I76">
        <v>0</v>
      </c>
      <c r="J76">
        <v>0</v>
      </c>
      <c r="K76">
        <v>10.5</v>
      </c>
      <c r="L76">
        <v>0</v>
      </c>
      <c r="M76">
        <v>0</v>
      </c>
      <c r="N76">
        <v>0.545</v>
      </c>
      <c r="O76">
        <v>0.76</v>
      </c>
      <c r="P76">
        <v>0</v>
      </c>
      <c r="Q76">
        <v>0</v>
      </c>
      <c r="R76">
        <v>0</v>
      </c>
      <c r="S76">
        <v>1.41</v>
      </c>
      <c r="T76">
        <v>1.6875</v>
      </c>
      <c r="U76" s="8">
        <v>1.125</v>
      </c>
      <c r="V76">
        <v>0</v>
      </c>
      <c r="W76">
        <v>0</v>
      </c>
      <c r="X76">
        <v>0</v>
      </c>
      <c r="Y76">
        <v>0</v>
      </c>
      <c r="Z76">
        <v>0</v>
      </c>
      <c r="AA76">
        <v>6.89</v>
      </c>
      <c r="AB76">
        <v>0</v>
      </c>
      <c r="AC76">
        <v>49.6</v>
      </c>
      <c r="AD76">
        <v>0</v>
      </c>
      <c r="AE76">
        <v>0</v>
      </c>
      <c r="AF76">
        <v>26.2</v>
      </c>
      <c r="AG76">
        <v>1680</v>
      </c>
      <c r="AH76">
        <v>24200</v>
      </c>
      <c r="AI76">
        <v>4470</v>
      </c>
      <c r="AJ76">
        <v>346</v>
      </c>
      <c r="AK76">
        <v>299</v>
      </c>
      <c r="AL76">
        <v>11.9</v>
      </c>
      <c r="AM76">
        <v>146</v>
      </c>
      <c r="AN76">
        <v>43.9</v>
      </c>
      <c r="AO76">
        <v>27.9</v>
      </c>
      <c r="AP76">
        <v>2.15</v>
      </c>
      <c r="AQ76">
        <v>0</v>
      </c>
      <c r="AR76">
        <v>4.99</v>
      </c>
      <c r="AS76">
        <v>30800</v>
      </c>
      <c r="AT76">
        <v>0</v>
      </c>
      <c r="AU76">
        <v>76.1</v>
      </c>
      <c r="AV76">
        <v>152</v>
      </c>
      <c r="AW76">
        <v>54.8</v>
      </c>
      <c r="AX76">
        <v>170</v>
      </c>
      <c r="AY76">
        <v>0</v>
      </c>
      <c r="AZ76">
        <v>0</v>
      </c>
      <c r="BA76">
        <v>0</v>
      </c>
      <c r="BB76">
        <v>0</v>
      </c>
    </row>
    <row r="77" spans="1:54" ht="12.75">
      <c r="A77" t="s">
        <v>8</v>
      </c>
      <c r="B77" s="3" t="s">
        <v>204</v>
      </c>
      <c r="C77" s="3" t="s">
        <v>204</v>
      </c>
      <c r="D77" s="7" t="s">
        <v>205</v>
      </c>
      <c r="E77" s="4" t="s">
        <v>57</v>
      </c>
      <c r="F77">
        <v>99</v>
      </c>
      <c r="G77">
        <v>29.1</v>
      </c>
      <c r="H77">
        <v>29.7</v>
      </c>
      <c r="I77">
        <v>0</v>
      </c>
      <c r="J77">
        <v>0</v>
      </c>
      <c r="K77">
        <v>10.5</v>
      </c>
      <c r="L77">
        <v>0</v>
      </c>
      <c r="M77">
        <v>0</v>
      </c>
      <c r="N77">
        <v>0.52</v>
      </c>
      <c r="O77">
        <v>0.67</v>
      </c>
      <c r="P77">
        <v>0</v>
      </c>
      <c r="Q77">
        <v>0</v>
      </c>
      <c r="R77">
        <v>0</v>
      </c>
      <c r="S77">
        <v>1.32</v>
      </c>
      <c r="T77">
        <v>1.5625</v>
      </c>
      <c r="U77" s="8">
        <v>1.0625</v>
      </c>
      <c r="V77">
        <v>0</v>
      </c>
      <c r="W77">
        <v>0</v>
      </c>
      <c r="X77">
        <v>0</v>
      </c>
      <c r="Y77">
        <v>0</v>
      </c>
      <c r="Z77">
        <v>0</v>
      </c>
      <c r="AA77">
        <v>7.8</v>
      </c>
      <c r="AB77">
        <v>0</v>
      </c>
      <c r="AC77">
        <v>51.9</v>
      </c>
      <c r="AD77">
        <v>0</v>
      </c>
      <c r="AE77">
        <v>0</v>
      </c>
      <c r="AF77">
        <v>23.9</v>
      </c>
      <c r="AG77">
        <v>1560</v>
      </c>
      <c r="AH77">
        <v>34100</v>
      </c>
      <c r="AI77">
        <v>3990</v>
      </c>
      <c r="AJ77">
        <v>312</v>
      </c>
      <c r="AK77">
        <v>269</v>
      </c>
      <c r="AL77">
        <v>11.7</v>
      </c>
      <c r="AM77">
        <v>128</v>
      </c>
      <c r="AN77">
        <v>38.6</v>
      </c>
      <c r="AO77">
        <v>24.5</v>
      </c>
      <c r="AP77">
        <v>2.1</v>
      </c>
      <c r="AQ77">
        <v>0</v>
      </c>
      <c r="AR77">
        <v>3.77</v>
      </c>
      <c r="AS77">
        <v>26900</v>
      </c>
      <c r="AT77">
        <v>0</v>
      </c>
      <c r="AU77">
        <v>75.7</v>
      </c>
      <c r="AV77">
        <v>133</v>
      </c>
      <c r="AW77">
        <v>48.2</v>
      </c>
      <c r="AX77">
        <v>154</v>
      </c>
      <c r="AY77">
        <v>0</v>
      </c>
      <c r="AZ77">
        <v>0</v>
      </c>
      <c r="BA77">
        <v>0</v>
      </c>
      <c r="BB77">
        <v>0</v>
      </c>
    </row>
    <row r="78" spans="1:54" ht="12.75">
      <c r="A78" t="s">
        <v>8</v>
      </c>
      <c r="B78" s="3" t="s">
        <v>206</v>
      </c>
      <c r="C78" s="3" t="s">
        <v>206</v>
      </c>
      <c r="D78" s="7" t="s">
        <v>207</v>
      </c>
      <c r="E78" s="4" t="s">
        <v>57</v>
      </c>
      <c r="F78">
        <v>90</v>
      </c>
      <c r="G78">
        <v>26.4</v>
      </c>
      <c r="H78">
        <v>29.5</v>
      </c>
      <c r="I78">
        <v>0</v>
      </c>
      <c r="J78">
        <v>0</v>
      </c>
      <c r="K78">
        <v>10.4</v>
      </c>
      <c r="L78">
        <v>0</v>
      </c>
      <c r="M78">
        <v>0</v>
      </c>
      <c r="N78">
        <v>0.47</v>
      </c>
      <c r="O78">
        <v>0.61</v>
      </c>
      <c r="P78">
        <v>0</v>
      </c>
      <c r="Q78">
        <v>0</v>
      </c>
      <c r="R78">
        <v>0</v>
      </c>
      <c r="S78">
        <v>1.26</v>
      </c>
      <c r="T78">
        <v>1.5</v>
      </c>
      <c r="U78" s="8">
        <v>1.0625</v>
      </c>
      <c r="V78">
        <v>0</v>
      </c>
      <c r="W78">
        <v>0</v>
      </c>
      <c r="X78">
        <v>0</v>
      </c>
      <c r="Y78">
        <v>0</v>
      </c>
      <c r="Z78">
        <v>0</v>
      </c>
      <c r="AA78">
        <v>8.52</v>
      </c>
      <c r="AB78">
        <v>0</v>
      </c>
      <c r="AC78">
        <v>57.5</v>
      </c>
      <c r="AD78">
        <v>0</v>
      </c>
      <c r="AE78">
        <v>0</v>
      </c>
      <c r="AF78">
        <v>19.5</v>
      </c>
      <c r="AG78">
        <v>1410</v>
      </c>
      <c r="AH78">
        <v>49600</v>
      </c>
      <c r="AI78">
        <v>3610</v>
      </c>
      <c r="AJ78">
        <v>283</v>
      </c>
      <c r="AK78">
        <v>245</v>
      </c>
      <c r="AL78">
        <v>11.7</v>
      </c>
      <c r="AM78">
        <v>115</v>
      </c>
      <c r="AN78">
        <v>34.7</v>
      </c>
      <c r="AO78">
        <v>22.1</v>
      </c>
      <c r="AP78">
        <v>2.09</v>
      </c>
      <c r="AQ78">
        <v>0</v>
      </c>
      <c r="AR78">
        <v>2.84</v>
      </c>
      <c r="AS78">
        <v>24000</v>
      </c>
      <c r="AT78">
        <v>0</v>
      </c>
      <c r="AU78">
        <v>75.2</v>
      </c>
      <c r="AV78">
        <v>119</v>
      </c>
      <c r="AW78">
        <v>43.8</v>
      </c>
      <c r="AX78">
        <v>139</v>
      </c>
      <c r="AY78">
        <v>0</v>
      </c>
      <c r="AZ78">
        <v>0</v>
      </c>
      <c r="BA78">
        <v>0</v>
      </c>
      <c r="BB78">
        <v>0</v>
      </c>
    </row>
    <row r="79" spans="1:54" ht="12.75">
      <c r="A79" t="s">
        <v>8</v>
      </c>
      <c r="B79" s="3" t="s">
        <v>208</v>
      </c>
      <c r="C79" s="3" t="s">
        <v>208</v>
      </c>
      <c r="D79" s="7" t="s">
        <v>209</v>
      </c>
      <c r="E79" s="4" t="s">
        <v>18</v>
      </c>
      <c r="F79">
        <v>539</v>
      </c>
      <c r="G79">
        <v>159</v>
      </c>
      <c r="H79">
        <v>32.5</v>
      </c>
      <c r="I79">
        <v>0</v>
      </c>
      <c r="J79">
        <v>0</v>
      </c>
      <c r="K79">
        <v>15.3</v>
      </c>
      <c r="L79">
        <v>0</v>
      </c>
      <c r="M79">
        <v>0</v>
      </c>
      <c r="N79">
        <v>1.97</v>
      </c>
      <c r="O79">
        <v>3.54</v>
      </c>
      <c r="P79">
        <v>0</v>
      </c>
      <c r="Q79">
        <v>0</v>
      </c>
      <c r="R79">
        <v>0</v>
      </c>
      <c r="S79">
        <v>4.33</v>
      </c>
      <c r="T79">
        <v>4.4375</v>
      </c>
      <c r="U79" s="8">
        <v>1.8125</v>
      </c>
      <c r="V79">
        <v>0</v>
      </c>
      <c r="W79">
        <v>0</v>
      </c>
      <c r="X79">
        <v>0</v>
      </c>
      <c r="Y79">
        <v>0</v>
      </c>
      <c r="Z79">
        <v>0</v>
      </c>
      <c r="AA79">
        <v>2.15</v>
      </c>
      <c r="AB79">
        <v>0</v>
      </c>
      <c r="AC79">
        <v>12.1</v>
      </c>
      <c r="AD79">
        <v>0</v>
      </c>
      <c r="AE79">
        <v>0</v>
      </c>
      <c r="AF79">
        <v>0</v>
      </c>
      <c r="AG79">
        <v>7160</v>
      </c>
      <c r="AH79">
        <v>67.1</v>
      </c>
      <c r="AI79">
        <v>25600</v>
      </c>
      <c r="AJ79">
        <v>1890</v>
      </c>
      <c r="AK79">
        <v>1570</v>
      </c>
      <c r="AL79">
        <v>12.7</v>
      </c>
      <c r="AM79">
        <v>2110</v>
      </c>
      <c r="AN79">
        <v>437</v>
      </c>
      <c r="AO79">
        <v>277</v>
      </c>
      <c r="AP79">
        <v>3.65</v>
      </c>
      <c r="AQ79">
        <v>0</v>
      </c>
      <c r="AR79">
        <v>496</v>
      </c>
      <c r="AS79">
        <v>443000</v>
      </c>
      <c r="AT79">
        <v>0</v>
      </c>
      <c r="AU79">
        <v>111</v>
      </c>
      <c r="AV79">
        <v>1490</v>
      </c>
      <c r="AW79">
        <v>341</v>
      </c>
      <c r="AX79">
        <v>942</v>
      </c>
      <c r="AY79">
        <v>0</v>
      </c>
      <c r="AZ79">
        <v>0</v>
      </c>
      <c r="BA79">
        <v>0</v>
      </c>
      <c r="BB79">
        <v>0</v>
      </c>
    </row>
    <row r="80" spans="1:54" ht="12.75">
      <c r="A80" t="s">
        <v>8</v>
      </c>
      <c r="B80" s="3" t="s">
        <v>210</v>
      </c>
      <c r="C80" s="3" t="s">
        <v>210</v>
      </c>
      <c r="D80" s="7" t="s">
        <v>211</v>
      </c>
      <c r="E80" s="4" t="s">
        <v>18</v>
      </c>
      <c r="F80">
        <v>368</v>
      </c>
      <c r="G80">
        <v>108</v>
      </c>
      <c r="H80">
        <v>30.4</v>
      </c>
      <c r="I80">
        <v>0</v>
      </c>
      <c r="J80">
        <v>0</v>
      </c>
      <c r="K80">
        <v>14.7</v>
      </c>
      <c r="L80">
        <v>0</v>
      </c>
      <c r="M80">
        <v>0</v>
      </c>
      <c r="N80">
        <v>1.38</v>
      </c>
      <c r="O80">
        <v>2.48</v>
      </c>
      <c r="P80">
        <v>0</v>
      </c>
      <c r="Q80">
        <v>0</v>
      </c>
      <c r="R80">
        <v>0</v>
      </c>
      <c r="S80">
        <v>3.27</v>
      </c>
      <c r="T80">
        <v>3.375</v>
      </c>
      <c r="U80" s="8">
        <v>1.5</v>
      </c>
      <c r="V80">
        <v>0</v>
      </c>
      <c r="W80">
        <v>0</v>
      </c>
      <c r="X80">
        <v>0</v>
      </c>
      <c r="Y80">
        <v>0</v>
      </c>
      <c r="Z80">
        <v>0</v>
      </c>
      <c r="AA80">
        <v>2.96</v>
      </c>
      <c r="AB80">
        <v>0</v>
      </c>
      <c r="AC80">
        <v>17.3</v>
      </c>
      <c r="AD80">
        <v>0</v>
      </c>
      <c r="AE80">
        <v>0</v>
      </c>
      <c r="AF80">
        <v>0</v>
      </c>
      <c r="AG80">
        <v>5120</v>
      </c>
      <c r="AH80">
        <v>241</v>
      </c>
      <c r="AI80">
        <v>16200</v>
      </c>
      <c r="AJ80">
        <v>1240</v>
      </c>
      <c r="AK80">
        <v>1060</v>
      </c>
      <c r="AL80">
        <v>12.2</v>
      </c>
      <c r="AM80">
        <v>1310</v>
      </c>
      <c r="AN80">
        <v>279</v>
      </c>
      <c r="AO80">
        <v>179</v>
      </c>
      <c r="AP80">
        <v>3.48</v>
      </c>
      <c r="AQ80">
        <v>0</v>
      </c>
      <c r="AR80">
        <v>170</v>
      </c>
      <c r="AS80">
        <v>255000</v>
      </c>
      <c r="AT80">
        <v>0</v>
      </c>
      <c r="AU80">
        <v>102</v>
      </c>
      <c r="AV80">
        <v>930</v>
      </c>
      <c r="AW80">
        <v>230</v>
      </c>
      <c r="AX80">
        <v>619</v>
      </c>
      <c r="AY80">
        <v>0</v>
      </c>
      <c r="AZ80">
        <v>0</v>
      </c>
      <c r="BA80">
        <v>0</v>
      </c>
      <c r="BB80">
        <v>0</v>
      </c>
    </row>
    <row r="81" spans="1:54" ht="12.75">
      <c r="A81" t="s">
        <v>8</v>
      </c>
      <c r="B81" s="3" t="s">
        <v>212</v>
      </c>
      <c r="C81" s="3" t="s">
        <v>212</v>
      </c>
      <c r="D81" s="7" t="s">
        <v>213</v>
      </c>
      <c r="E81" s="4" t="s">
        <v>18</v>
      </c>
      <c r="F81">
        <v>336</v>
      </c>
      <c r="G81">
        <v>98.9</v>
      </c>
      <c r="H81">
        <v>30</v>
      </c>
      <c r="I81">
        <v>0</v>
      </c>
      <c r="J81">
        <v>0</v>
      </c>
      <c r="K81">
        <v>14.6</v>
      </c>
      <c r="L81">
        <v>0</v>
      </c>
      <c r="M81">
        <v>0</v>
      </c>
      <c r="N81">
        <v>1.26</v>
      </c>
      <c r="O81">
        <v>2.28</v>
      </c>
      <c r="P81">
        <v>0</v>
      </c>
      <c r="Q81">
        <v>0</v>
      </c>
      <c r="R81">
        <v>0</v>
      </c>
      <c r="S81">
        <v>3.07</v>
      </c>
      <c r="T81">
        <v>3.1875</v>
      </c>
      <c r="U81" s="8">
        <v>1.4375</v>
      </c>
      <c r="V81">
        <v>0</v>
      </c>
      <c r="W81">
        <v>0</v>
      </c>
      <c r="X81">
        <v>0</v>
      </c>
      <c r="Y81">
        <v>0</v>
      </c>
      <c r="Z81">
        <v>0</v>
      </c>
      <c r="AA81">
        <v>3.19</v>
      </c>
      <c r="AB81">
        <v>0</v>
      </c>
      <c r="AC81">
        <v>18.9</v>
      </c>
      <c r="AD81">
        <v>0</v>
      </c>
      <c r="AE81">
        <v>0</v>
      </c>
      <c r="AF81">
        <v>0</v>
      </c>
      <c r="AG81">
        <v>4690</v>
      </c>
      <c r="AH81">
        <v>337</v>
      </c>
      <c r="AI81">
        <v>14600</v>
      </c>
      <c r="AJ81">
        <v>1130</v>
      </c>
      <c r="AK81">
        <v>972</v>
      </c>
      <c r="AL81">
        <v>12.1</v>
      </c>
      <c r="AM81">
        <v>1180</v>
      </c>
      <c r="AN81">
        <v>252</v>
      </c>
      <c r="AO81">
        <v>162</v>
      </c>
      <c r="AP81">
        <v>3.45</v>
      </c>
      <c r="AQ81">
        <v>0</v>
      </c>
      <c r="AR81">
        <v>131</v>
      </c>
      <c r="AS81">
        <v>227000</v>
      </c>
      <c r="AT81">
        <v>0</v>
      </c>
      <c r="AU81">
        <v>101</v>
      </c>
      <c r="AV81">
        <v>836</v>
      </c>
      <c r="AW81">
        <v>210</v>
      </c>
      <c r="AX81">
        <v>562</v>
      </c>
      <c r="AY81">
        <v>0</v>
      </c>
      <c r="AZ81">
        <v>0</v>
      </c>
      <c r="BA81">
        <v>0</v>
      </c>
      <c r="BB81">
        <v>0</v>
      </c>
    </row>
    <row r="82" spans="1:54" ht="12.75">
      <c r="A82" t="s">
        <v>8</v>
      </c>
      <c r="B82" s="3" t="s">
        <v>214</v>
      </c>
      <c r="C82" s="3" t="s">
        <v>214</v>
      </c>
      <c r="D82" s="7" t="s">
        <v>215</v>
      </c>
      <c r="E82" s="4" t="s">
        <v>18</v>
      </c>
      <c r="F82">
        <v>307</v>
      </c>
      <c r="G82">
        <v>90.4</v>
      </c>
      <c r="H82">
        <v>29.6</v>
      </c>
      <c r="I82">
        <v>0</v>
      </c>
      <c r="J82">
        <v>0</v>
      </c>
      <c r="K82">
        <v>14.4</v>
      </c>
      <c r="L82">
        <v>0</v>
      </c>
      <c r="M82">
        <v>0</v>
      </c>
      <c r="N82">
        <v>1.16</v>
      </c>
      <c r="O82">
        <v>2.09</v>
      </c>
      <c r="P82">
        <v>0</v>
      </c>
      <c r="Q82">
        <v>0</v>
      </c>
      <c r="R82">
        <v>0</v>
      </c>
      <c r="S82">
        <v>2.88</v>
      </c>
      <c r="T82">
        <v>3</v>
      </c>
      <c r="U82" s="8">
        <v>1.4375</v>
      </c>
      <c r="V82">
        <v>0</v>
      </c>
      <c r="W82">
        <v>0</v>
      </c>
      <c r="X82">
        <v>0</v>
      </c>
      <c r="Y82">
        <v>0</v>
      </c>
      <c r="Z82">
        <v>0</v>
      </c>
      <c r="AA82">
        <v>3.46</v>
      </c>
      <c r="AB82">
        <v>0</v>
      </c>
      <c r="AC82">
        <v>20.6</v>
      </c>
      <c r="AD82">
        <v>0</v>
      </c>
      <c r="AE82">
        <v>0</v>
      </c>
      <c r="AF82">
        <v>0</v>
      </c>
      <c r="AG82">
        <v>4310</v>
      </c>
      <c r="AH82">
        <v>466</v>
      </c>
      <c r="AI82">
        <v>13100</v>
      </c>
      <c r="AJ82">
        <v>1030</v>
      </c>
      <c r="AK82">
        <v>887</v>
      </c>
      <c r="AL82">
        <v>12</v>
      </c>
      <c r="AM82">
        <v>1050</v>
      </c>
      <c r="AN82">
        <v>227</v>
      </c>
      <c r="AO82">
        <v>146</v>
      </c>
      <c r="AP82">
        <v>3.41</v>
      </c>
      <c r="AQ82">
        <v>0</v>
      </c>
      <c r="AR82">
        <v>101</v>
      </c>
      <c r="AS82">
        <v>199000</v>
      </c>
      <c r="AT82">
        <v>0</v>
      </c>
      <c r="AU82">
        <v>99.4</v>
      </c>
      <c r="AV82">
        <v>750</v>
      </c>
      <c r="AW82">
        <v>191</v>
      </c>
      <c r="AX82">
        <v>509</v>
      </c>
      <c r="AY82">
        <v>0</v>
      </c>
      <c r="AZ82">
        <v>0</v>
      </c>
      <c r="BA82">
        <v>0</v>
      </c>
      <c r="BB82">
        <v>0</v>
      </c>
    </row>
    <row r="83" spans="1:54" ht="12.75">
      <c r="A83" t="s">
        <v>8</v>
      </c>
      <c r="B83" s="3" t="s">
        <v>216</v>
      </c>
      <c r="C83" s="3" t="s">
        <v>216</v>
      </c>
      <c r="D83" s="7" t="s">
        <v>217</v>
      </c>
      <c r="E83" s="4" t="s">
        <v>18</v>
      </c>
      <c r="F83">
        <v>281</v>
      </c>
      <c r="G83">
        <v>82.9</v>
      </c>
      <c r="H83">
        <v>29.3</v>
      </c>
      <c r="I83">
        <v>0</v>
      </c>
      <c r="J83">
        <v>0</v>
      </c>
      <c r="K83">
        <v>14.4</v>
      </c>
      <c r="L83">
        <v>0</v>
      </c>
      <c r="M83">
        <v>0</v>
      </c>
      <c r="N83">
        <v>1.06</v>
      </c>
      <c r="O83">
        <v>1.93</v>
      </c>
      <c r="P83">
        <v>0</v>
      </c>
      <c r="Q83">
        <v>0</v>
      </c>
      <c r="R83">
        <v>0</v>
      </c>
      <c r="S83">
        <v>2.72</v>
      </c>
      <c r="T83">
        <v>2.8125</v>
      </c>
      <c r="U83" s="8">
        <v>1.375</v>
      </c>
      <c r="V83">
        <v>0</v>
      </c>
      <c r="W83">
        <v>0</v>
      </c>
      <c r="X83">
        <v>0</v>
      </c>
      <c r="Y83">
        <v>0</v>
      </c>
      <c r="Z83">
        <v>0</v>
      </c>
      <c r="AA83">
        <v>3.72</v>
      </c>
      <c r="AB83">
        <v>0</v>
      </c>
      <c r="AC83">
        <v>22.5</v>
      </c>
      <c r="AD83">
        <v>0</v>
      </c>
      <c r="AE83">
        <v>0</v>
      </c>
      <c r="AF83">
        <v>0</v>
      </c>
      <c r="AG83">
        <v>3990</v>
      </c>
      <c r="AH83">
        <v>626</v>
      </c>
      <c r="AI83">
        <v>11900</v>
      </c>
      <c r="AJ83">
        <v>936</v>
      </c>
      <c r="AK83">
        <v>814</v>
      </c>
      <c r="AL83">
        <v>12</v>
      </c>
      <c r="AM83">
        <v>953</v>
      </c>
      <c r="AN83">
        <v>206</v>
      </c>
      <c r="AO83">
        <v>133</v>
      </c>
      <c r="AP83">
        <v>3.39</v>
      </c>
      <c r="AQ83">
        <v>0</v>
      </c>
      <c r="AR83">
        <v>79.5</v>
      </c>
      <c r="AS83">
        <v>178000</v>
      </c>
      <c r="AT83">
        <v>0</v>
      </c>
      <c r="AU83">
        <v>98.2</v>
      </c>
      <c r="AV83">
        <v>680</v>
      </c>
      <c r="AW83">
        <v>175</v>
      </c>
      <c r="AX83">
        <v>465</v>
      </c>
      <c r="AY83">
        <v>0</v>
      </c>
      <c r="AZ83">
        <v>0</v>
      </c>
      <c r="BA83">
        <v>0</v>
      </c>
      <c r="BB83">
        <v>0</v>
      </c>
    </row>
    <row r="84" spans="1:54" ht="12.75">
      <c r="A84" t="s">
        <v>8</v>
      </c>
      <c r="B84" s="3" t="s">
        <v>218</v>
      </c>
      <c r="C84" s="3" t="s">
        <v>218</v>
      </c>
      <c r="D84" s="7" t="s">
        <v>219</v>
      </c>
      <c r="E84" s="4" t="s">
        <v>57</v>
      </c>
      <c r="F84">
        <v>258</v>
      </c>
      <c r="G84">
        <v>76</v>
      </c>
      <c r="H84">
        <v>29</v>
      </c>
      <c r="I84">
        <v>0</v>
      </c>
      <c r="J84">
        <v>0</v>
      </c>
      <c r="K84">
        <v>14.3</v>
      </c>
      <c r="L84">
        <v>0</v>
      </c>
      <c r="M84">
        <v>0</v>
      </c>
      <c r="N84">
        <v>0.98</v>
      </c>
      <c r="O84">
        <v>1.77</v>
      </c>
      <c r="P84">
        <v>0</v>
      </c>
      <c r="Q84">
        <v>0</v>
      </c>
      <c r="R84">
        <v>0</v>
      </c>
      <c r="S84">
        <v>2.56</v>
      </c>
      <c r="T84">
        <v>2.6875</v>
      </c>
      <c r="U84" s="8">
        <v>1.3125</v>
      </c>
      <c r="V84">
        <v>0</v>
      </c>
      <c r="W84">
        <v>0</v>
      </c>
      <c r="X84">
        <v>0</v>
      </c>
      <c r="Y84">
        <v>0</v>
      </c>
      <c r="Z84">
        <v>0</v>
      </c>
      <c r="AA84">
        <v>4.03</v>
      </c>
      <c r="AB84">
        <v>0</v>
      </c>
      <c r="AC84">
        <v>24.4</v>
      </c>
      <c r="AD84">
        <v>0</v>
      </c>
      <c r="AE84">
        <v>0</v>
      </c>
      <c r="AF84">
        <v>0</v>
      </c>
      <c r="AG84">
        <v>3680</v>
      </c>
      <c r="AH84">
        <v>863</v>
      </c>
      <c r="AI84">
        <v>10800</v>
      </c>
      <c r="AJ84">
        <v>852</v>
      </c>
      <c r="AK84">
        <v>745</v>
      </c>
      <c r="AL84">
        <v>11.9</v>
      </c>
      <c r="AM84">
        <v>859</v>
      </c>
      <c r="AN84">
        <v>187</v>
      </c>
      <c r="AO84">
        <v>120</v>
      </c>
      <c r="AP84">
        <v>3.36</v>
      </c>
      <c r="AQ84">
        <v>0</v>
      </c>
      <c r="AR84">
        <v>61.6</v>
      </c>
      <c r="AS84">
        <v>159000</v>
      </c>
      <c r="AT84">
        <v>0</v>
      </c>
      <c r="AU84">
        <v>97.1</v>
      </c>
      <c r="AV84">
        <v>613</v>
      </c>
      <c r="AW84">
        <v>160</v>
      </c>
      <c r="AX84">
        <v>423</v>
      </c>
      <c r="AY84">
        <v>0</v>
      </c>
      <c r="AZ84">
        <v>0</v>
      </c>
      <c r="BA84">
        <v>0</v>
      </c>
      <c r="BB84">
        <v>0</v>
      </c>
    </row>
    <row r="85" spans="1:54" ht="12.75">
      <c r="A85" t="s">
        <v>8</v>
      </c>
      <c r="B85" s="3" t="s">
        <v>220</v>
      </c>
      <c r="C85" s="3" t="s">
        <v>220</v>
      </c>
      <c r="D85" s="7" t="s">
        <v>221</v>
      </c>
      <c r="E85" s="4" t="s">
        <v>57</v>
      </c>
      <c r="F85">
        <v>235</v>
      </c>
      <c r="G85">
        <v>69.4</v>
      </c>
      <c r="H85">
        <v>28.7</v>
      </c>
      <c r="I85">
        <v>0</v>
      </c>
      <c r="J85">
        <v>0</v>
      </c>
      <c r="K85">
        <v>14.2</v>
      </c>
      <c r="L85">
        <v>0</v>
      </c>
      <c r="M85">
        <v>0</v>
      </c>
      <c r="N85">
        <v>0.91</v>
      </c>
      <c r="O85">
        <v>1.61</v>
      </c>
      <c r="P85">
        <v>0</v>
      </c>
      <c r="Q85">
        <v>0</v>
      </c>
      <c r="R85">
        <v>0</v>
      </c>
      <c r="S85">
        <v>2.4</v>
      </c>
      <c r="T85">
        <v>2.5</v>
      </c>
      <c r="U85" s="8">
        <v>1.3125</v>
      </c>
      <c r="V85">
        <v>0</v>
      </c>
      <c r="W85">
        <v>0</v>
      </c>
      <c r="X85">
        <v>0</v>
      </c>
      <c r="Y85">
        <v>0</v>
      </c>
      <c r="Z85">
        <v>0</v>
      </c>
      <c r="AA85">
        <v>4.41</v>
      </c>
      <c r="AB85">
        <v>0</v>
      </c>
      <c r="AC85">
        <v>26.2</v>
      </c>
      <c r="AD85">
        <v>0</v>
      </c>
      <c r="AE85">
        <v>0</v>
      </c>
      <c r="AF85">
        <v>0</v>
      </c>
      <c r="AG85">
        <v>3380</v>
      </c>
      <c r="AH85">
        <v>1210</v>
      </c>
      <c r="AI85">
        <v>9700</v>
      </c>
      <c r="AJ85">
        <v>772</v>
      </c>
      <c r="AK85">
        <v>677</v>
      </c>
      <c r="AL85">
        <v>11.8</v>
      </c>
      <c r="AM85">
        <v>769</v>
      </c>
      <c r="AN85">
        <v>168</v>
      </c>
      <c r="AO85">
        <v>108</v>
      </c>
      <c r="AP85">
        <v>3.33</v>
      </c>
      <c r="AQ85">
        <v>0</v>
      </c>
      <c r="AR85">
        <v>47</v>
      </c>
      <c r="AS85">
        <v>141000</v>
      </c>
      <c r="AT85">
        <v>0</v>
      </c>
      <c r="AU85">
        <v>96</v>
      </c>
      <c r="AV85">
        <v>548</v>
      </c>
      <c r="AW85">
        <v>145</v>
      </c>
      <c r="AX85">
        <v>383</v>
      </c>
      <c r="AY85">
        <v>0</v>
      </c>
      <c r="AZ85">
        <v>0</v>
      </c>
      <c r="BA85">
        <v>0</v>
      </c>
      <c r="BB85">
        <v>0</v>
      </c>
    </row>
    <row r="86" spans="1:54" ht="12.75">
      <c r="A86" t="s">
        <v>8</v>
      </c>
      <c r="B86" s="3" t="s">
        <v>222</v>
      </c>
      <c r="C86" s="3" t="s">
        <v>222</v>
      </c>
      <c r="D86" s="7" t="s">
        <v>223</v>
      </c>
      <c r="E86" s="4" t="s">
        <v>57</v>
      </c>
      <c r="F86">
        <v>217</v>
      </c>
      <c r="G86">
        <v>64</v>
      </c>
      <c r="H86">
        <v>28.4</v>
      </c>
      <c r="I86">
        <v>0</v>
      </c>
      <c r="J86">
        <v>0</v>
      </c>
      <c r="K86">
        <v>14.1</v>
      </c>
      <c r="L86">
        <v>0</v>
      </c>
      <c r="M86">
        <v>0</v>
      </c>
      <c r="N86">
        <v>0.83</v>
      </c>
      <c r="O86">
        <v>1.5</v>
      </c>
      <c r="P86">
        <v>0</v>
      </c>
      <c r="Q86">
        <v>0</v>
      </c>
      <c r="R86">
        <v>0</v>
      </c>
      <c r="S86">
        <v>2.29</v>
      </c>
      <c r="T86">
        <v>2.375</v>
      </c>
      <c r="U86" s="8">
        <v>1.25</v>
      </c>
      <c r="V86">
        <v>0</v>
      </c>
      <c r="W86">
        <v>0</v>
      </c>
      <c r="X86">
        <v>0</v>
      </c>
      <c r="Y86">
        <v>0</v>
      </c>
      <c r="Z86">
        <v>0</v>
      </c>
      <c r="AA86">
        <v>4.71</v>
      </c>
      <c r="AB86">
        <v>0</v>
      </c>
      <c r="AC86">
        <v>28.7</v>
      </c>
      <c r="AD86">
        <v>0</v>
      </c>
      <c r="AE86">
        <v>0</v>
      </c>
      <c r="AF86">
        <v>0</v>
      </c>
      <c r="AG86">
        <v>3130</v>
      </c>
      <c r="AH86">
        <v>1610</v>
      </c>
      <c r="AI86">
        <v>8910</v>
      </c>
      <c r="AJ86">
        <v>711</v>
      </c>
      <c r="AK86">
        <v>627</v>
      </c>
      <c r="AL86">
        <v>11.8</v>
      </c>
      <c r="AM86">
        <v>704</v>
      </c>
      <c r="AN86">
        <v>154</v>
      </c>
      <c r="AO86">
        <v>99.8</v>
      </c>
      <c r="AP86">
        <v>3.32</v>
      </c>
      <c r="AQ86">
        <v>0</v>
      </c>
      <c r="AR86">
        <v>37.6</v>
      </c>
      <c r="AS86">
        <v>128000</v>
      </c>
      <c r="AT86">
        <v>0</v>
      </c>
      <c r="AU86">
        <v>95</v>
      </c>
      <c r="AV86">
        <v>503</v>
      </c>
      <c r="AW86">
        <v>134</v>
      </c>
      <c r="AX86">
        <v>352</v>
      </c>
      <c r="AY86">
        <v>0</v>
      </c>
      <c r="AZ86">
        <v>0</v>
      </c>
      <c r="BA86">
        <v>0</v>
      </c>
      <c r="BB86">
        <v>0</v>
      </c>
    </row>
    <row r="87" spans="1:54" ht="12.75">
      <c r="A87" t="s">
        <v>8</v>
      </c>
      <c r="B87" s="3" t="s">
        <v>224</v>
      </c>
      <c r="C87" s="3" t="s">
        <v>224</v>
      </c>
      <c r="D87" s="7" t="s">
        <v>225</v>
      </c>
      <c r="E87" s="4" t="s">
        <v>57</v>
      </c>
      <c r="F87">
        <v>194</v>
      </c>
      <c r="G87">
        <v>57.2</v>
      </c>
      <c r="H87">
        <v>28.1</v>
      </c>
      <c r="I87">
        <v>0</v>
      </c>
      <c r="J87">
        <v>0</v>
      </c>
      <c r="K87">
        <v>14</v>
      </c>
      <c r="L87">
        <v>0</v>
      </c>
      <c r="M87">
        <v>0</v>
      </c>
      <c r="N87">
        <v>0.75</v>
      </c>
      <c r="O87">
        <v>1.34</v>
      </c>
      <c r="P87">
        <v>0</v>
      </c>
      <c r="Q87">
        <v>0</v>
      </c>
      <c r="R87">
        <v>0</v>
      </c>
      <c r="S87">
        <v>2.13</v>
      </c>
      <c r="T87">
        <v>2.25</v>
      </c>
      <c r="U87" s="8">
        <v>1.1875</v>
      </c>
      <c r="V87">
        <v>0</v>
      </c>
      <c r="W87">
        <v>0</v>
      </c>
      <c r="X87">
        <v>0</v>
      </c>
      <c r="Y87">
        <v>0</v>
      </c>
      <c r="Z87">
        <v>0</v>
      </c>
      <c r="AA87">
        <v>5.24</v>
      </c>
      <c r="AB87">
        <v>0</v>
      </c>
      <c r="AC87">
        <v>31.8</v>
      </c>
      <c r="AD87">
        <v>0</v>
      </c>
      <c r="AE87">
        <v>0</v>
      </c>
      <c r="AF87">
        <v>63.6</v>
      </c>
      <c r="AG87">
        <v>2820</v>
      </c>
      <c r="AH87">
        <v>2430</v>
      </c>
      <c r="AI87">
        <v>7860</v>
      </c>
      <c r="AJ87">
        <v>631</v>
      </c>
      <c r="AK87">
        <v>559</v>
      </c>
      <c r="AL87">
        <v>11.7</v>
      </c>
      <c r="AM87">
        <v>619</v>
      </c>
      <c r="AN87">
        <v>136</v>
      </c>
      <c r="AO87">
        <v>88.1</v>
      </c>
      <c r="AP87">
        <v>3.29</v>
      </c>
      <c r="AQ87">
        <v>0</v>
      </c>
      <c r="AR87">
        <v>27.1</v>
      </c>
      <c r="AS87">
        <v>111000</v>
      </c>
      <c r="AT87">
        <v>0</v>
      </c>
      <c r="AU87">
        <v>93.9</v>
      </c>
      <c r="AV87">
        <v>442</v>
      </c>
      <c r="AW87">
        <v>119</v>
      </c>
      <c r="AX87">
        <v>312</v>
      </c>
      <c r="AY87">
        <v>0</v>
      </c>
      <c r="AZ87">
        <v>0</v>
      </c>
      <c r="BA87">
        <v>0</v>
      </c>
      <c r="BB87">
        <v>0</v>
      </c>
    </row>
    <row r="88" spans="1:54" ht="12.75">
      <c r="A88" t="s">
        <v>8</v>
      </c>
      <c r="B88" s="3" t="s">
        <v>226</v>
      </c>
      <c r="C88" s="3" t="s">
        <v>226</v>
      </c>
      <c r="D88" s="7" t="s">
        <v>227</v>
      </c>
      <c r="E88" s="4" t="s">
        <v>57</v>
      </c>
      <c r="F88">
        <v>178</v>
      </c>
      <c r="G88">
        <v>52.5</v>
      </c>
      <c r="H88">
        <v>27.8</v>
      </c>
      <c r="I88">
        <v>0</v>
      </c>
      <c r="J88">
        <v>0</v>
      </c>
      <c r="K88">
        <v>14.1</v>
      </c>
      <c r="L88">
        <v>0</v>
      </c>
      <c r="M88">
        <v>0</v>
      </c>
      <c r="N88">
        <v>0.725</v>
      </c>
      <c r="O88">
        <v>1.19</v>
      </c>
      <c r="P88">
        <v>0</v>
      </c>
      <c r="Q88">
        <v>0</v>
      </c>
      <c r="R88">
        <v>0</v>
      </c>
      <c r="S88">
        <v>1.98</v>
      </c>
      <c r="T88">
        <v>2.0625</v>
      </c>
      <c r="U88" s="8">
        <v>1.1875</v>
      </c>
      <c r="V88">
        <v>0</v>
      </c>
      <c r="W88">
        <v>0</v>
      </c>
      <c r="X88">
        <v>0</v>
      </c>
      <c r="Y88">
        <v>0</v>
      </c>
      <c r="Z88">
        <v>0</v>
      </c>
      <c r="AA88">
        <v>5.92</v>
      </c>
      <c r="AB88">
        <v>0</v>
      </c>
      <c r="AC88">
        <v>32.9</v>
      </c>
      <c r="AD88">
        <v>0</v>
      </c>
      <c r="AE88">
        <v>0</v>
      </c>
      <c r="AF88">
        <v>59.5</v>
      </c>
      <c r="AG88">
        <v>2580</v>
      </c>
      <c r="AH88">
        <v>3570</v>
      </c>
      <c r="AI88">
        <v>7020</v>
      </c>
      <c r="AJ88">
        <v>570</v>
      </c>
      <c r="AK88">
        <v>505</v>
      </c>
      <c r="AL88">
        <v>11.6</v>
      </c>
      <c r="AM88">
        <v>555</v>
      </c>
      <c r="AN88">
        <v>122</v>
      </c>
      <c r="AO88">
        <v>78.8</v>
      </c>
      <c r="AP88">
        <v>3.25</v>
      </c>
      <c r="AQ88">
        <v>0</v>
      </c>
      <c r="AR88">
        <v>20.1</v>
      </c>
      <c r="AS88">
        <v>98300</v>
      </c>
      <c r="AT88">
        <v>0</v>
      </c>
      <c r="AU88">
        <v>93.7</v>
      </c>
      <c r="AV88">
        <v>393</v>
      </c>
      <c r="AW88">
        <v>106</v>
      </c>
      <c r="AX88">
        <v>282</v>
      </c>
      <c r="AY88">
        <v>0</v>
      </c>
      <c r="AZ88">
        <v>0</v>
      </c>
      <c r="BA88">
        <v>0</v>
      </c>
      <c r="BB88">
        <v>0</v>
      </c>
    </row>
    <row r="89" spans="1:54" ht="12.75">
      <c r="A89" t="s">
        <v>8</v>
      </c>
      <c r="B89" s="3" t="s">
        <v>228</v>
      </c>
      <c r="C89" s="3" t="s">
        <v>228</v>
      </c>
      <c r="D89" s="7" t="s">
        <v>229</v>
      </c>
      <c r="E89" s="4" t="s">
        <v>57</v>
      </c>
      <c r="F89">
        <v>161</v>
      </c>
      <c r="G89">
        <v>47.6</v>
      </c>
      <c r="H89">
        <v>27.6</v>
      </c>
      <c r="I89">
        <v>0</v>
      </c>
      <c r="J89">
        <v>0</v>
      </c>
      <c r="K89">
        <v>14</v>
      </c>
      <c r="L89">
        <v>0</v>
      </c>
      <c r="M89">
        <v>0</v>
      </c>
      <c r="N89">
        <v>0.66</v>
      </c>
      <c r="O89">
        <v>1.08</v>
      </c>
      <c r="P89">
        <v>0</v>
      </c>
      <c r="Q89">
        <v>0</v>
      </c>
      <c r="R89">
        <v>0</v>
      </c>
      <c r="S89">
        <v>1.87</v>
      </c>
      <c r="T89">
        <v>2</v>
      </c>
      <c r="U89" s="8">
        <v>1.1875</v>
      </c>
      <c r="V89">
        <v>0</v>
      </c>
      <c r="W89">
        <v>0</v>
      </c>
      <c r="X89">
        <v>0</v>
      </c>
      <c r="Y89">
        <v>0</v>
      </c>
      <c r="Z89">
        <v>0</v>
      </c>
      <c r="AA89">
        <v>6.49</v>
      </c>
      <c r="AB89">
        <v>0</v>
      </c>
      <c r="AC89">
        <v>36.1</v>
      </c>
      <c r="AD89">
        <v>0</v>
      </c>
      <c r="AE89">
        <v>0</v>
      </c>
      <c r="AF89">
        <v>49.3</v>
      </c>
      <c r="AG89">
        <v>2340</v>
      </c>
      <c r="AH89">
        <v>5150</v>
      </c>
      <c r="AI89">
        <v>6310</v>
      </c>
      <c r="AJ89">
        <v>515</v>
      </c>
      <c r="AK89">
        <v>458</v>
      </c>
      <c r="AL89">
        <v>11.5</v>
      </c>
      <c r="AM89">
        <v>497</v>
      </c>
      <c r="AN89">
        <v>109</v>
      </c>
      <c r="AO89">
        <v>70.9</v>
      </c>
      <c r="AP89">
        <v>3.23</v>
      </c>
      <c r="AQ89">
        <v>0</v>
      </c>
      <c r="AR89">
        <v>15.1</v>
      </c>
      <c r="AS89">
        <v>87300</v>
      </c>
      <c r="AT89">
        <v>0</v>
      </c>
      <c r="AU89">
        <v>92.9</v>
      </c>
      <c r="AV89">
        <v>352</v>
      </c>
      <c r="AW89">
        <v>95.6</v>
      </c>
      <c r="AX89">
        <v>254</v>
      </c>
      <c r="AY89">
        <v>0</v>
      </c>
      <c r="AZ89">
        <v>0</v>
      </c>
      <c r="BA89">
        <v>0</v>
      </c>
      <c r="BB89">
        <v>0</v>
      </c>
    </row>
    <row r="90" spans="1:54" ht="12.75">
      <c r="A90" t="s">
        <v>8</v>
      </c>
      <c r="B90" s="3" t="s">
        <v>230</v>
      </c>
      <c r="C90" s="3" t="s">
        <v>230</v>
      </c>
      <c r="D90" s="7" t="s">
        <v>231</v>
      </c>
      <c r="E90" s="4" t="s">
        <v>57</v>
      </c>
      <c r="F90">
        <v>146</v>
      </c>
      <c r="G90">
        <v>43.1</v>
      </c>
      <c r="H90">
        <v>27.4</v>
      </c>
      <c r="I90">
        <v>0</v>
      </c>
      <c r="J90">
        <v>0</v>
      </c>
      <c r="K90">
        <v>14</v>
      </c>
      <c r="L90">
        <v>0</v>
      </c>
      <c r="M90">
        <v>0</v>
      </c>
      <c r="N90">
        <v>0.605</v>
      </c>
      <c r="O90">
        <v>0.975</v>
      </c>
      <c r="P90">
        <v>0</v>
      </c>
      <c r="Q90">
        <v>0</v>
      </c>
      <c r="R90">
        <v>0</v>
      </c>
      <c r="S90">
        <v>1.76</v>
      </c>
      <c r="T90">
        <v>1.875</v>
      </c>
      <c r="U90" s="8">
        <v>1.125</v>
      </c>
      <c r="V90">
        <v>0</v>
      </c>
      <c r="W90">
        <v>0</v>
      </c>
      <c r="X90">
        <v>0</v>
      </c>
      <c r="Y90">
        <v>0</v>
      </c>
      <c r="Z90">
        <v>0</v>
      </c>
      <c r="AA90">
        <v>7.16</v>
      </c>
      <c r="AB90">
        <v>0</v>
      </c>
      <c r="AC90">
        <v>39.4</v>
      </c>
      <c r="AD90">
        <v>0</v>
      </c>
      <c r="AE90">
        <v>0</v>
      </c>
      <c r="AF90">
        <v>41.4</v>
      </c>
      <c r="AG90">
        <v>2130</v>
      </c>
      <c r="AH90">
        <v>7460</v>
      </c>
      <c r="AI90">
        <v>5660</v>
      </c>
      <c r="AJ90">
        <v>464</v>
      </c>
      <c r="AK90">
        <v>414</v>
      </c>
      <c r="AL90">
        <v>11.5</v>
      </c>
      <c r="AM90">
        <v>443</v>
      </c>
      <c r="AN90">
        <v>97.7</v>
      </c>
      <c r="AO90">
        <v>63.5</v>
      </c>
      <c r="AP90">
        <v>3.2</v>
      </c>
      <c r="AQ90">
        <v>0</v>
      </c>
      <c r="AR90">
        <v>11.3</v>
      </c>
      <c r="AS90">
        <v>77200</v>
      </c>
      <c r="AT90">
        <v>0</v>
      </c>
      <c r="AU90">
        <v>92.2</v>
      </c>
      <c r="AV90">
        <v>314</v>
      </c>
      <c r="AW90">
        <v>86</v>
      </c>
      <c r="AX90">
        <v>229</v>
      </c>
      <c r="AY90">
        <v>0</v>
      </c>
      <c r="AZ90">
        <v>0</v>
      </c>
      <c r="BA90">
        <v>0</v>
      </c>
      <c r="BB90">
        <v>0</v>
      </c>
    </row>
    <row r="91" spans="1:54" ht="12.75">
      <c r="A91" t="s">
        <v>8</v>
      </c>
      <c r="B91" s="3" t="s">
        <v>232</v>
      </c>
      <c r="C91" s="3" t="s">
        <v>232</v>
      </c>
      <c r="D91" s="7" t="s">
        <v>233</v>
      </c>
      <c r="E91" s="4" t="s">
        <v>57</v>
      </c>
      <c r="F91">
        <v>129</v>
      </c>
      <c r="G91">
        <v>37.8</v>
      </c>
      <c r="H91">
        <v>27.6</v>
      </c>
      <c r="I91">
        <v>0</v>
      </c>
      <c r="J91">
        <v>0</v>
      </c>
      <c r="K91">
        <v>10</v>
      </c>
      <c r="L91">
        <v>0</v>
      </c>
      <c r="M91">
        <v>0</v>
      </c>
      <c r="N91">
        <v>0.61</v>
      </c>
      <c r="O91">
        <v>1.1</v>
      </c>
      <c r="P91">
        <v>0</v>
      </c>
      <c r="Q91">
        <v>0</v>
      </c>
      <c r="R91">
        <v>0</v>
      </c>
      <c r="S91">
        <v>1.7</v>
      </c>
      <c r="T91">
        <v>2</v>
      </c>
      <c r="U91" s="8">
        <v>1.125</v>
      </c>
      <c r="V91">
        <v>0</v>
      </c>
      <c r="W91">
        <v>0</v>
      </c>
      <c r="X91">
        <v>0</v>
      </c>
      <c r="Y91">
        <v>0</v>
      </c>
      <c r="Z91">
        <v>0</v>
      </c>
      <c r="AA91">
        <v>4.55</v>
      </c>
      <c r="AB91">
        <v>0</v>
      </c>
      <c r="AC91">
        <v>39.7</v>
      </c>
      <c r="AD91">
        <v>0</v>
      </c>
      <c r="AE91">
        <v>0</v>
      </c>
      <c r="AF91">
        <v>40.8</v>
      </c>
      <c r="AG91">
        <v>2380</v>
      </c>
      <c r="AH91">
        <v>5420</v>
      </c>
      <c r="AI91">
        <v>4760</v>
      </c>
      <c r="AJ91">
        <v>395</v>
      </c>
      <c r="AK91">
        <v>345</v>
      </c>
      <c r="AL91">
        <v>11.2</v>
      </c>
      <c r="AM91">
        <v>184</v>
      </c>
      <c r="AN91">
        <v>57.6</v>
      </c>
      <c r="AO91">
        <v>36.8</v>
      </c>
      <c r="AP91">
        <v>2.21</v>
      </c>
      <c r="AQ91">
        <v>0</v>
      </c>
      <c r="AR91">
        <v>11.1</v>
      </c>
      <c r="AS91">
        <v>32400</v>
      </c>
      <c r="AT91">
        <v>0</v>
      </c>
      <c r="AU91">
        <v>66.4</v>
      </c>
      <c r="AV91">
        <v>183</v>
      </c>
      <c r="AW91">
        <v>68.6</v>
      </c>
      <c r="AX91">
        <v>195</v>
      </c>
      <c r="AY91">
        <v>0</v>
      </c>
      <c r="AZ91">
        <v>0</v>
      </c>
      <c r="BA91">
        <v>0</v>
      </c>
      <c r="BB91">
        <v>0</v>
      </c>
    </row>
    <row r="92" spans="1:54" ht="12.75">
      <c r="A92" t="s">
        <v>8</v>
      </c>
      <c r="B92" s="3" t="s">
        <v>234</v>
      </c>
      <c r="C92" s="3" t="s">
        <v>234</v>
      </c>
      <c r="D92" s="7" t="s">
        <v>235</v>
      </c>
      <c r="E92" s="4" t="s">
        <v>57</v>
      </c>
      <c r="F92">
        <v>114</v>
      </c>
      <c r="G92">
        <v>33.5</v>
      </c>
      <c r="H92">
        <v>27.3</v>
      </c>
      <c r="I92">
        <v>0</v>
      </c>
      <c r="J92">
        <v>0</v>
      </c>
      <c r="K92">
        <v>10.1</v>
      </c>
      <c r="L92">
        <v>0</v>
      </c>
      <c r="M92">
        <v>0</v>
      </c>
      <c r="N92">
        <v>0.57</v>
      </c>
      <c r="O92">
        <v>0.93</v>
      </c>
      <c r="P92">
        <v>0</v>
      </c>
      <c r="Q92">
        <v>0</v>
      </c>
      <c r="R92">
        <v>0</v>
      </c>
      <c r="S92">
        <v>1.53</v>
      </c>
      <c r="T92">
        <v>1.8125</v>
      </c>
      <c r="U92" s="8">
        <v>1.125</v>
      </c>
      <c r="V92">
        <v>0</v>
      </c>
      <c r="W92">
        <v>0</v>
      </c>
      <c r="X92">
        <v>0</v>
      </c>
      <c r="Y92">
        <v>0</v>
      </c>
      <c r="Z92">
        <v>0</v>
      </c>
      <c r="AA92">
        <v>5.41</v>
      </c>
      <c r="AB92">
        <v>0</v>
      </c>
      <c r="AC92">
        <v>42.5</v>
      </c>
      <c r="AD92">
        <v>0</v>
      </c>
      <c r="AE92">
        <v>0</v>
      </c>
      <c r="AF92">
        <v>35.6</v>
      </c>
      <c r="AG92">
        <v>2100</v>
      </c>
      <c r="AH92">
        <v>9220</v>
      </c>
      <c r="AI92">
        <v>4080</v>
      </c>
      <c r="AJ92">
        <v>343</v>
      </c>
      <c r="AK92">
        <v>299</v>
      </c>
      <c r="AL92">
        <v>11</v>
      </c>
      <c r="AM92">
        <v>159</v>
      </c>
      <c r="AN92">
        <v>49.3</v>
      </c>
      <c r="AO92">
        <v>31.5</v>
      </c>
      <c r="AP92">
        <v>2.18</v>
      </c>
      <c r="AQ92">
        <v>0</v>
      </c>
      <c r="AR92">
        <v>7.33</v>
      </c>
      <c r="AS92">
        <v>27600</v>
      </c>
      <c r="AT92">
        <v>0</v>
      </c>
      <c r="AU92">
        <v>66.4</v>
      </c>
      <c r="AV92">
        <v>155</v>
      </c>
      <c r="AW92">
        <v>58.2</v>
      </c>
      <c r="AX92">
        <v>170</v>
      </c>
      <c r="AY92">
        <v>0</v>
      </c>
      <c r="AZ92">
        <v>0</v>
      </c>
      <c r="BA92">
        <v>0</v>
      </c>
      <c r="BB92">
        <v>0</v>
      </c>
    </row>
    <row r="93" spans="1:54" ht="12.75">
      <c r="A93" t="s">
        <v>8</v>
      </c>
      <c r="B93" s="3" t="s">
        <v>236</v>
      </c>
      <c r="C93" s="3" t="s">
        <v>236</v>
      </c>
      <c r="D93" s="7" t="s">
        <v>237</v>
      </c>
      <c r="E93" s="4" t="s">
        <v>57</v>
      </c>
      <c r="F93">
        <v>102</v>
      </c>
      <c r="G93">
        <v>30</v>
      </c>
      <c r="H93">
        <v>27.1</v>
      </c>
      <c r="I93">
        <v>0</v>
      </c>
      <c r="J93">
        <v>0</v>
      </c>
      <c r="K93">
        <v>10</v>
      </c>
      <c r="L93">
        <v>0</v>
      </c>
      <c r="M93">
        <v>0</v>
      </c>
      <c r="N93">
        <v>0.515</v>
      </c>
      <c r="O93">
        <v>0.83</v>
      </c>
      <c r="P93">
        <v>0</v>
      </c>
      <c r="Q93">
        <v>0</v>
      </c>
      <c r="R93">
        <v>0</v>
      </c>
      <c r="S93">
        <v>1.43</v>
      </c>
      <c r="T93">
        <v>1.75</v>
      </c>
      <c r="U93" s="8">
        <v>1.0625</v>
      </c>
      <c r="V93">
        <v>0</v>
      </c>
      <c r="W93">
        <v>0</v>
      </c>
      <c r="X93">
        <v>0</v>
      </c>
      <c r="Y93">
        <v>0</v>
      </c>
      <c r="Z93">
        <v>0</v>
      </c>
      <c r="AA93">
        <v>6.03</v>
      </c>
      <c r="AB93">
        <v>0</v>
      </c>
      <c r="AC93">
        <v>47.1</v>
      </c>
      <c r="AD93">
        <v>0</v>
      </c>
      <c r="AE93">
        <v>0</v>
      </c>
      <c r="AF93">
        <v>29.1</v>
      </c>
      <c r="AG93">
        <v>1890</v>
      </c>
      <c r="AH93">
        <v>14100</v>
      </c>
      <c r="AI93">
        <v>3620</v>
      </c>
      <c r="AJ93">
        <v>305</v>
      </c>
      <c r="AK93">
        <v>267</v>
      </c>
      <c r="AL93">
        <v>11</v>
      </c>
      <c r="AM93">
        <v>139</v>
      </c>
      <c r="AN93">
        <v>43.4</v>
      </c>
      <c r="AO93">
        <v>27.8</v>
      </c>
      <c r="AP93">
        <v>2.15</v>
      </c>
      <c r="AQ93">
        <v>0</v>
      </c>
      <c r="AR93">
        <v>5.28</v>
      </c>
      <c r="AS93">
        <v>24000</v>
      </c>
      <c r="AT93">
        <v>0</v>
      </c>
      <c r="AU93">
        <v>65.7</v>
      </c>
      <c r="AV93">
        <v>137</v>
      </c>
      <c r="AW93">
        <v>51.8</v>
      </c>
      <c r="AX93">
        <v>151</v>
      </c>
      <c r="AY93">
        <v>0</v>
      </c>
      <c r="AZ93">
        <v>0</v>
      </c>
      <c r="BA93">
        <v>0</v>
      </c>
      <c r="BB93">
        <v>0</v>
      </c>
    </row>
    <row r="94" spans="1:54" ht="12.75">
      <c r="A94" t="s">
        <v>8</v>
      </c>
      <c r="B94" s="3" t="s">
        <v>238</v>
      </c>
      <c r="C94" s="3" t="s">
        <v>238</v>
      </c>
      <c r="D94" s="7" t="s">
        <v>239</v>
      </c>
      <c r="E94" s="4" t="s">
        <v>57</v>
      </c>
      <c r="F94">
        <v>94</v>
      </c>
      <c r="G94">
        <v>27.7</v>
      </c>
      <c r="H94">
        <v>26.9</v>
      </c>
      <c r="I94">
        <v>0</v>
      </c>
      <c r="J94">
        <v>0</v>
      </c>
      <c r="K94">
        <v>9.99</v>
      </c>
      <c r="L94">
        <v>0</v>
      </c>
      <c r="M94">
        <v>0</v>
      </c>
      <c r="N94">
        <v>0.49</v>
      </c>
      <c r="O94">
        <v>0.745</v>
      </c>
      <c r="P94">
        <v>0</v>
      </c>
      <c r="Q94">
        <v>0</v>
      </c>
      <c r="R94">
        <v>0</v>
      </c>
      <c r="S94">
        <v>1.34</v>
      </c>
      <c r="T94">
        <v>1.625</v>
      </c>
      <c r="U94" s="8">
        <v>1.0625</v>
      </c>
      <c r="V94">
        <v>0</v>
      </c>
      <c r="W94">
        <v>0</v>
      </c>
      <c r="X94">
        <v>0</v>
      </c>
      <c r="Y94">
        <v>0</v>
      </c>
      <c r="Z94">
        <v>0</v>
      </c>
      <c r="AA94">
        <v>6.7</v>
      </c>
      <c r="AB94">
        <v>0</v>
      </c>
      <c r="AC94">
        <v>49.5</v>
      </c>
      <c r="AD94">
        <v>0</v>
      </c>
      <c r="AE94">
        <v>0</v>
      </c>
      <c r="AF94">
        <v>26.3</v>
      </c>
      <c r="AG94">
        <v>1740</v>
      </c>
      <c r="AH94">
        <v>19900</v>
      </c>
      <c r="AI94">
        <v>3270</v>
      </c>
      <c r="AJ94">
        <v>278</v>
      </c>
      <c r="AK94">
        <v>243</v>
      </c>
      <c r="AL94">
        <v>10.9</v>
      </c>
      <c r="AM94">
        <v>124</v>
      </c>
      <c r="AN94">
        <v>38.8</v>
      </c>
      <c r="AO94">
        <v>24.8</v>
      </c>
      <c r="AP94">
        <v>2.12</v>
      </c>
      <c r="AQ94">
        <v>0</v>
      </c>
      <c r="AR94">
        <v>4.03</v>
      </c>
      <c r="AS94">
        <v>21200</v>
      </c>
      <c r="AT94">
        <v>0</v>
      </c>
      <c r="AU94">
        <v>65.4</v>
      </c>
      <c r="AV94">
        <v>122</v>
      </c>
      <c r="AW94">
        <v>46.3</v>
      </c>
      <c r="AX94">
        <v>137</v>
      </c>
      <c r="AY94">
        <v>0</v>
      </c>
      <c r="AZ94">
        <v>0</v>
      </c>
      <c r="BA94">
        <v>0</v>
      </c>
      <c r="BB94">
        <v>0</v>
      </c>
    </row>
    <row r="95" spans="1:54" ht="12.75">
      <c r="A95" t="s">
        <v>8</v>
      </c>
      <c r="B95" s="3" t="s">
        <v>240</v>
      </c>
      <c r="C95" s="3" t="s">
        <v>240</v>
      </c>
      <c r="D95" s="7" t="s">
        <v>241</v>
      </c>
      <c r="E95" s="4" t="s">
        <v>57</v>
      </c>
      <c r="F95">
        <v>84</v>
      </c>
      <c r="G95">
        <v>24.8</v>
      </c>
      <c r="H95">
        <v>26.7</v>
      </c>
      <c r="I95">
        <v>0</v>
      </c>
      <c r="J95">
        <v>0</v>
      </c>
      <c r="K95">
        <v>9.96</v>
      </c>
      <c r="L95">
        <v>0</v>
      </c>
      <c r="M95">
        <v>0</v>
      </c>
      <c r="N95">
        <v>0.46</v>
      </c>
      <c r="O95">
        <v>0.64</v>
      </c>
      <c r="P95">
        <v>0</v>
      </c>
      <c r="Q95">
        <v>0</v>
      </c>
      <c r="R95">
        <v>0</v>
      </c>
      <c r="S95">
        <v>1.24</v>
      </c>
      <c r="T95">
        <v>1.5625</v>
      </c>
      <c r="U95" s="8">
        <v>1.0625</v>
      </c>
      <c r="V95">
        <v>0</v>
      </c>
      <c r="W95">
        <v>0</v>
      </c>
      <c r="X95">
        <v>0</v>
      </c>
      <c r="Y95">
        <v>0</v>
      </c>
      <c r="Z95">
        <v>0</v>
      </c>
      <c r="AA95">
        <v>7.78</v>
      </c>
      <c r="AB95">
        <v>0</v>
      </c>
      <c r="AC95">
        <v>52.7</v>
      </c>
      <c r="AD95">
        <v>0</v>
      </c>
      <c r="AE95">
        <v>0</v>
      </c>
      <c r="AF95">
        <v>23.2</v>
      </c>
      <c r="AG95">
        <v>1570</v>
      </c>
      <c r="AH95">
        <v>31100</v>
      </c>
      <c r="AI95">
        <v>2850</v>
      </c>
      <c r="AJ95">
        <v>244</v>
      </c>
      <c r="AK95">
        <v>213</v>
      </c>
      <c r="AL95">
        <v>10.7</v>
      </c>
      <c r="AM95">
        <v>106</v>
      </c>
      <c r="AN95">
        <v>33.2</v>
      </c>
      <c r="AO95">
        <v>21.2</v>
      </c>
      <c r="AP95">
        <v>2.07</v>
      </c>
      <c r="AQ95">
        <v>0</v>
      </c>
      <c r="AR95">
        <v>2.81</v>
      </c>
      <c r="AS95">
        <v>18000</v>
      </c>
      <c r="AT95">
        <v>0</v>
      </c>
      <c r="AU95">
        <v>64.9</v>
      </c>
      <c r="AV95">
        <v>103</v>
      </c>
      <c r="AW95">
        <v>39.6</v>
      </c>
      <c r="AX95">
        <v>120</v>
      </c>
      <c r="AY95">
        <v>0</v>
      </c>
      <c r="AZ95">
        <v>0</v>
      </c>
      <c r="BA95">
        <v>0</v>
      </c>
      <c r="BB95">
        <v>0</v>
      </c>
    </row>
    <row r="96" spans="1:54" ht="12.75">
      <c r="A96" t="s">
        <v>8</v>
      </c>
      <c r="B96" s="3" t="s">
        <v>242</v>
      </c>
      <c r="C96" s="3" t="s">
        <v>242</v>
      </c>
      <c r="D96" s="7" t="s">
        <v>243</v>
      </c>
      <c r="E96" s="4" t="s">
        <v>18</v>
      </c>
      <c r="F96">
        <v>370</v>
      </c>
      <c r="G96">
        <v>109</v>
      </c>
      <c r="H96">
        <v>28</v>
      </c>
      <c r="I96">
        <v>0</v>
      </c>
      <c r="J96">
        <v>0</v>
      </c>
      <c r="K96">
        <v>13.7</v>
      </c>
      <c r="L96">
        <v>0</v>
      </c>
      <c r="M96">
        <v>0</v>
      </c>
      <c r="N96">
        <v>1.52</v>
      </c>
      <c r="O96">
        <v>2.72</v>
      </c>
      <c r="P96">
        <v>0</v>
      </c>
      <c r="Q96">
        <v>0</v>
      </c>
      <c r="R96">
        <v>0</v>
      </c>
      <c r="S96">
        <v>3.22</v>
      </c>
      <c r="T96">
        <v>3.625</v>
      </c>
      <c r="U96" s="8">
        <v>1.5625</v>
      </c>
      <c r="V96">
        <v>0</v>
      </c>
      <c r="W96">
        <v>0</v>
      </c>
      <c r="X96">
        <v>0</v>
      </c>
      <c r="Y96">
        <v>0</v>
      </c>
      <c r="Z96">
        <v>0</v>
      </c>
      <c r="AA96">
        <v>2.51</v>
      </c>
      <c r="AB96">
        <v>0</v>
      </c>
      <c r="AC96">
        <v>14.2</v>
      </c>
      <c r="AD96">
        <v>0</v>
      </c>
      <c r="AE96">
        <v>0</v>
      </c>
      <c r="AF96">
        <v>0</v>
      </c>
      <c r="AG96">
        <v>6190</v>
      </c>
      <c r="AH96">
        <v>115</v>
      </c>
      <c r="AI96">
        <v>13400</v>
      </c>
      <c r="AJ96">
        <v>1130</v>
      </c>
      <c r="AK96">
        <v>957</v>
      </c>
      <c r="AL96">
        <v>11.1</v>
      </c>
      <c r="AM96">
        <v>1160</v>
      </c>
      <c r="AN96">
        <v>267</v>
      </c>
      <c r="AO96">
        <v>170</v>
      </c>
      <c r="AP96">
        <v>3.27</v>
      </c>
      <c r="AQ96">
        <v>0</v>
      </c>
      <c r="AR96">
        <v>201</v>
      </c>
      <c r="AS96">
        <v>185000</v>
      </c>
      <c r="AT96">
        <v>0</v>
      </c>
      <c r="AU96">
        <v>86.3</v>
      </c>
      <c r="AV96">
        <v>802</v>
      </c>
      <c r="AW96">
        <v>209</v>
      </c>
      <c r="AX96">
        <v>566</v>
      </c>
      <c r="AY96">
        <v>0</v>
      </c>
      <c r="AZ96">
        <v>0</v>
      </c>
      <c r="BA96">
        <v>0</v>
      </c>
      <c r="BB96">
        <v>0</v>
      </c>
    </row>
    <row r="97" spans="1:54" ht="12.75">
      <c r="A97" t="s">
        <v>8</v>
      </c>
      <c r="B97" s="3" t="s">
        <v>244</v>
      </c>
      <c r="C97" s="3" t="s">
        <v>244</v>
      </c>
      <c r="D97" s="7" t="s">
        <v>245</v>
      </c>
      <c r="E97" s="4" t="s">
        <v>18</v>
      </c>
      <c r="F97">
        <v>335</v>
      </c>
      <c r="G97">
        <v>98.4</v>
      </c>
      <c r="H97">
        <v>27.5</v>
      </c>
      <c r="I97">
        <v>0</v>
      </c>
      <c r="J97">
        <v>0</v>
      </c>
      <c r="K97">
        <v>13.5</v>
      </c>
      <c r="L97">
        <v>0</v>
      </c>
      <c r="M97">
        <v>0</v>
      </c>
      <c r="N97">
        <v>1.38</v>
      </c>
      <c r="O97">
        <v>2.48</v>
      </c>
      <c r="P97">
        <v>0</v>
      </c>
      <c r="Q97">
        <v>0</v>
      </c>
      <c r="R97">
        <v>0</v>
      </c>
      <c r="S97">
        <v>2.98</v>
      </c>
      <c r="T97">
        <v>3.375</v>
      </c>
      <c r="U97" s="8">
        <v>1.5</v>
      </c>
      <c r="V97">
        <v>0</v>
      </c>
      <c r="W97">
        <v>0</v>
      </c>
      <c r="X97">
        <v>0</v>
      </c>
      <c r="Y97">
        <v>0</v>
      </c>
      <c r="Z97">
        <v>0</v>
      </c>
      <c r="AA97">
        <v>2.73</v>
      </c>
      <c r="AB97">
        <v>0</v>
      </c>
      <c r="AC97">
        <v>15.6</v>
      </c>
      <c r="AD97">
        <v>0</v>
      </c>
      <c r="AE97">
        <v>0</v>
      </c>
      <c r="AF97">
        <v>0</v>
      </c>
      <c r="AG97">
        <v>5670</v>
      </c>
      <c r="AH97">
        <v>162</v>
      </c>
      <c r="AI97">
        <v>11900</v>
      </c>
      <c r="AJ97">
        <v>1020</v>
      </c>
      <c r="AK97">
        <v>864</v>
      </c>
      <c r="AL97">
        <v>11</v>
      </c>
      <c r="AM97">
        <v>1030</v>
      </c>
      <c r="AN97">
        <v>238</v>
      </c>
      <c r="AO97">
        <v>152</v>
      </c>
      <c r="AP97">
        <v>3.23</v>
      </c>
      <c r="AQ97">
        <v>0</v>
      </c>
      <c r="AR97">
        <v>152</v>
      </c>
      <c r="AS97">
        <v>161000</v>
      </c>
      <c r="AT97">
        <v>0</v>
      </c>
      <c r="AU97">
        <v>84.6</v>
      </c>
      <c r="AV97">
        <v>709</v>
      </c>
      <c r="AW97">
        <v>188</v>
      </c>
      <c r="AX97">
        <v>508</v>
      </c>
      <c r="AY97">
        <v>0</v>
      </c>
      <c r="AZ97">
        <v>0</v>
      </c>
      <c r="BA97">
        <v>0</v>
      </c>
      <c r="BB97">
        <v>0</v>
      </c>
    </row>
    <row r="98" spans="1:54" ht="12.75">
      <c r="A98" t="s">
        <v>8</v>
      </c>
      <c r="B98" s="3" t="s">
        <v>246</v>
      </c>
      <c r="C98" s="3" t="s">
        <v>246</v>
      </c>
      <c r="D98" s="7" t="s">
        <v>247</v>
      </c>
      <c r="E98" s="4" t="s">
        <v>18</v>
      </c>
      <c r="F98">
        <v>306</v>
      </c>
      <c r="G98">
        <v>89.8</v>
      </c>
      <c r="H98">
        <v>27.1</v>
      </c>
      <c r="I98">
        <v>0</v>
      </c>
      <c r="J98">
        <v>0</v>
      </c>
      <c r="K98">
        <v>13.4</v>
      </c>
      <c r="L98">
        <v>0</v>
      </c>
      <c r="M98">
        <v>0</v>
      </c>
      <c r="N98">
        <v>1.26</v>
      </c>
      <c r="O98">
        <v>2.28</v>
      </c>
      <c r="P98">
        <v>0</v>
      </c>
      <c r="Q98">
        <v>0</v>
      </c>
      <c r="R98">
        <v>0</v>
      </c>
      <c r="S98">
        <v>2.78</v>
      </c>
      <c r="T98">
        <v>3.1875</v>
      </c>
      <c r="U98" s="8">
        <v>1.4375</v>
      </c>
      <c r="V98">
        <v>0</v>
      </c>
      <c r="W98">
        <v>0</v>
      </c>
      <c r="X98">
        <v>0</v>
      </c>
      <c r="Y98">
        <v>0</v>
      </c>
      <c r="Z98">
        <v>0</v>
      </c>
      <c r="AA98">
        <v>2.94</v>
      </c>
      <c r="AB98">
        <v>0</v>
      </c>
      <c r="AC98">
        <v>17.1</v>
      </c>
      <c r="AD98">
        <v>0</v>
      </c>
      <c r="AE98">
        <v>0</v>
      </c>
      <c r="AF98">
        <v>0</v>
      </c>
      <c r="AG98">
        <v>5200</v>
      </c>
      <c r="AH98">
        <v>224</v>
      </c>
      <c r="AI98">
        <v>10700</v>
      </c>
      <c r="AJ98">
        <v>922</v>
      </c>
      <c r="AK98">
        <v>789</v>
      </c>
      <c r="AL98">
        <v>10.9</v>
      </c>
      <c r="AM98">
        <v>919</v>
      </c>
      <c r="AN98">
        <v>214</v>
      </c>
      <c r="AO98">
        <v>137</v>
      </c>
      <c r="AP98">
        <v>3.2</v>
      </c>
      <c r="AQ98">
        <v>0</v>
      </c>
      <c r="AR98">
        <v>117</v>
      </c>
      <c r="AS98">
        <v>142000</v>
      </c>
      <c r="AT98">
        <v>0</v>
      </c>
      <c r="AU98">
        <v>83.3</v>
      </c>
      <c r="AV98">
        <v>636</v>
      </c>
      <c r="AW98">
        <v>172</v>
      </c>
      <c r="AX98">
        <v>460</v>
      </c>
      <c r="AY98">
        <v>0</v>
      </c>
      <c r="AZ98">
        <v>0</v>
      </c>
      <c r="BA98">
        <v>0</v>
      </c>
      <c r="BB98">
        <v>0</v>
      </c>
    </row>
    <row r="99" spans="1:54" ht="12.75">
      <c r="A99" t="s">
        <v>8</v>
      </c>
      <c r="B99" s="3" t="s">
        <v>248</v>
      </c>
      <c r="C99" s="3" t="s">
        <v>248</v>
      </c>
      <c r="D99" s="7" t="s">
        <v>249</v>
      </c>
      <c r="E99" s="4" t="s">
        <v>18</v>
      </c>
      <c r="F99">
        <v>279</v>
      </c>
      <c r="G99">
        <v>82</v>
      </c>
      <c r="H99">
        <v>26.7</v>
      </c>
      <c r="I99">
        <v>0</v>
      </c>
      <c r="J99">
        <v>0</v>
      </c>
      <c r="K99">
        <v>13.3</v>
      </c>
      <c r="L99">
        <v>0</v>
      </c>
      <c r="M99">
        <v>0</v>
      </c>
      <c r="N99">
        <v>1.16</v>
      </c>
      <c r="O99">
        <v>2.09</v>
      </c>
      <c r="P99">
        <v>0</v>
      </c>
      <c r="Q99">
        <v>0</v>
      </c>
      <c r="R99">
        <v>0</v>
      </c>
      <c r="S99">
        <v>2.59</v>
      </c>
      <c r="T99">
        <v>3</v>
      </c>
      <c r="U99" s="8">
        <v>1.4375</v>
      </c>
      <c r="V99">
        <v>0</v>
      </c>
      <c r="W99">
        <v>0</v>
      </c>
      <c r="X99">
        <v>0</v>
      </c>
      <c r="Y99">
        <v>0</v>
      </c>
      <c r="Z99">
        <v>0</v>
      </c>
      <c r="AA99">
        <v>3.18</v>
      </c>
      <c r="AB99">
        <v>0</v>
      </c>
      <c r="AC99">
        <v>18.6</v>
      </c>
      <c r="AD99">
        <v>0</v>
      </c>
      <c r="AE99">
        <v>0</v>
      </c>
      <c r="AF99">
        <v>0</v>
      </c>
      <c r="AG99">
        <v>4800</v>
      </c>
      <c r="AH99">
        <v>305</v>
      </c>
      <c r="AI99">
        <v>9600</v>
      </c>
      <c r="AJ99">
        <v>835</v>
      </c>
      <c r="AK99">
        <v>718</v>
      </c>
      <c r="AL99">
        <v>10.8</v>
      </c>
      <c r="AM99">
        <v>823</v>
      </c>
      <c r="AN99">
        <v>193</v>
      </c>
      <c r="AO99">
        <v>124</v>
      </c>
      <c r="AP99">
        <v>3.17</v>
      </c>
      <c r="AQ99">
        <v>0</v>
      </c>
      <c r="AR99">
        <v>90.5</v>
      </c>
      <c r="AS99">
        <v>125000</v>
      </c>
      <c r="AT99">
        <v>0</v>
      </c>
      <c r="AU99">
        <v>82</v>
      </c>
      <c r="AV99">
        <v>570</v>
      </c>
      <c r="AW99">
        <v>156</v>
      </c>
      <c r="AX99">
        <v>416</v>
      </c>
      <c r="AY99">
        <v>0</v>
      </c>
      <c r="AZ99">
        <v>0</v>
      </c>
      <c r="BA99">
        <v>0</v>
      </c>
      <c r="BB99">
        <v>0</v>
      </c>
    </row>
    <row r="100" spans="1:54" ht="12.75">
      <c r="A100" t="s">
        <v>8</v>
      </c>
      <c r="B100" s="3" t="s">
        <v>250</v>
      </c>
      <c r="C100" s="3" t="s">
        <v>250</v>
      </c>
      <c r="D100" s="7" t="s">
        <v>251</v>
      </c>
      <c r="E100" s="4" t="s">
        <v>18</v>
      </c>
      <c r="F100">
        <v>250</v>
      </c>
      <c r="G100">
        <v>73.5</v>
      </c>
      <c r="H100">
        <v>26.3</v>
      </c>
      <c r="I100">
        <v>0</v>
      </c>
      <c r="J100">
        <v>0</v>
      </c>
      <c r="K100">
        <v>13.2</v>
      </c>
      <c r="L100">
        <v>0</v>
      </c>
      <c r="M100">
        <v>0</v>
      </c>
      <c r="N100">
        <v>1.04</v>
      </c>
      <c r="O100">
        <v>1.89</v>
      </c>
      <c r="P100">
        <v>0</v>
      </c>
      <c r="Q100">
        <v>0</v>
      </c>
      <c r="R100">
        <v>0</v>
      </c>
      <c r="S100">
        <v>2.39</v>
      </c>
      <c r="T100">
        <v>2.8125</v>
      </c>
      <c r="U100" s="8">
        <v>1.375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3.49</v>
      </c>
      <c r="AB100">
        <v>0</v>
      </c>
      <c r="AC100">
        <v>20.7</v>
      </c>
      <c r="AD100">
        <v>0</v>
      </c>
      <c r="AE100">
        <v>0</v>
      </c>
      <c r="AF100">
        <v>0</v>
      </c>
      <c r="AG100">
        <v>4350</v>
      </c>
      <c r="AH100">
        <v>446</v>
      </c>
      <c r="AI100">
        <v>8490</v>
      </c>
      <c r="AJ100">
        <v>744</v>
      </c>
      <c r="AK100">
        <v>644</v>
      </c>
      <c r="AL100">
        <v>10.7</v>
      </c>
      <c r="AM100">
        <v>724</v>
      </c>
      <c r="AN100">
        <v>171</v>
      </c>
      <c r="AO100">
        <v>110</v>
      </c>
      <c r="AP100">
        <v>3.14</v>
      </c>
      <c r="AQ100">
        <v>0</v>
      </c>
      <c r="AR100">
        <v>66.6</v>
      </c>
      <c r="AS100">
        <v>108000</v>
      </c>
      <c r="AT100">
        <v>0</v>
      </c>
      <c r="AU100">
        <v>80.6</v>
      </c>
      <c r="AV100">
        <v>502</v>
      </c>
      <c r="AW100">
        <v>140</v>
      </c>
      <c r="AX100">
        <v>371</v>
      </c>
      <c r="AY100">
        <v>0</v>
      </c>
      <c r="AZ100">
        <v>0</v>
      </c>
      <c r="BA100">
        <v>0</v>
      </c>
      <c r="BB100">
        <v>0</v>
      </c>
    </row>
    <row r="101" spans="1:54" ht="12.75">
      <c r="A101" t="s">
        <v>8</v>
      </c>
      <c r="B101" s="3" t="s">
        <v>252</v>
      </c>
      <c r="C101" s="3" t="s">
        <v>252</v>
      </c>
      <c r="D101" s="7" t="s">
        <v>253</v>
      </c>
      <c r="E101" s="4" t="s">
        <v>57</v>
      </c>
      <c r="F101">
        <v>229</v>
      </c>
      <c r="G101">
        <v>67.2</v>
      </c>
      <c r="H101">
        <v>26</v>
      </c>
      <c r="I101">
        <v>0</v>
      </c>
      <c r="J101">
        <v>0</v>
      </c>
      <c r="K101">
        <v>13.1</v>
      </c>
      <c r="L101">
        <v>0</v>
      </c>
      <c r="M101">
        <v>0</v>
      </c>
      <c r="N101">
        <v>0.96</v>
      </c>
      <c r="O101">
        <v>1.73</v>
      </c>
      <c r="P101">
        <v>0</v>
      </c>
      <c r="Q101">
        <v>0</v>
      </c>
      <c r="R101">
        <v>0</v>
      </c>
      <c r="S101">
        <v>2.23</v>
      </c>
      <c r="T101">
        <v>2.625</v>
      </c>
      <c r="U101" s="8">
        <v>1.3125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3.79</v>
      </c>
      <c r="AB101">
        <v>0</v>
      </c>
      <c r="AC101">
        <v>22.5</v>
      </c>
      <c r="AD101">
        <v>0</v>
      </c>
      <c r="AE101">
        <v>0</v>
      </c>
      <c r="AF101">
        <v>0</v>
      </c>
      <c r="AG101">
        <v>4000</v>
      </c>
      <c r="AH101">
        <v>618</v>
      </c>
      <c r="AI101">
        <v>7650</v>
      </c>
      <c r="AJ101">
        <v>675</v>
      </c>
      <c r="AK101">
        <v>588</v>
      </c>
      <c r="AL101">
        <v>10.7</v>
      </c>
      <c r="AM101">
        <v>651</v>
      </c>
      <c r="AN101">
        <v>154</v>
      </c>
      <c r="AO101">
        <v>99.4</v>
      </c>
      <c r="AP101">
        <v>3.11</v>
      </c>
      <c r="AQ101">
        <v>0</v>
      </c>
      <c r="AR101">
        <v>51.3</v>
      </c>
      <c r="AS101">
        <v>96000</v>
      </c>
      <c r="AT101">
        <v>0</v>
      </c>
      <c r="AU101">
        <v>79.6</v>
      </c>
      <c r="AV101">
        <v>451</v>
      </c>
      <c r="AW101">
        <v>128</v>
      </c>
      <c r="AX101">
        <v>337</v>
      </c>
      <c r="AY101">
        <v>0</v>
      </c>
      <c r="AZ101">
        <v>0</v>
      </c>
      <c r="BA101">
        <v>0</v>
      </c>
      <c r="BB101">
        <v>0</v>
      </c>
    </row>
    <row r="102" spans="1:54" ht="12.75">
      <c r="A102" t="s">
        <v>8</v>
      </c>
      <c r="B102" s="3" t="s">
        <v>254</v>
      </c>
      <c r="C102" s="3" t="s">
        <v>254</v>
      </c>
      <c r="D102" s="7" t="s">
        <v>255</v>
      </c>
      <c r="E102" s="4" t="s">
        <v>57</v>
      </c>
      <c r="F102">
        <v>207</v>
      </c>
      <c r="G102">
        <v>60.7</v>
      </c>
      <c r="H102">
        <v>25.7</v>
      </c>
      <c r="I102">
        <v>0</v>
      </c>
      <c r="J102">
        <v>0</v>
      </c>
      <c r="K102">
        <v>13</v>
      </c>
      <c r="L102">
        <v>0</v>
      </c>
      <c r="M102">
        <v>0</v>
      </c>
      <c r="N102">
        <v>0.87</v>
      </c>
      <c r="O102">
        <v>1.57</v>
      </c>
      <c r="P102">
        <v>0</v>
      </c>
      <c r="Q102">
        <v>0</v>
      </c>
      <c r="R102">
        <v>0</v>
      </c>
      <c r="S102">
        <v>2.07</v>
      </c>
      <c r="T102">
        <v>2.5</v>
      </c>
      <c r="U102" s="8">
        <v>1.25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4.14</v>
      </c>
      <c r="AB102">
        <v>0</v>
      </c>
      <c r="AC102">
        <v>24.8</v>
      </c>
      <c r="AD102">
        <v>0</v>
      </c>
      <c r="AE102">
        <v>0</v>
      </c>
      <c r="AF102">
        <v>0</v>
      </c>
      <c r="AG102">
        <v>3640</v>
      </c>
      <c r="AH102">
        <v>893</v>
      </c>
      <c r="AI102">
        <v>6820</v>
      </c>
      <c r="AJ102">
        <v>606</v>
      </c>
      <c r="AK102">
        <v>531</v>
      </c>
      <c r="AL102">
        <v>10.6</v>
      </c>
      <c r="AM102">
        <v>578</v>
      </c>
      <c r="AN102">
        <v>137</v>
      </c>
      <c r="AO102">
        <v>88.8</v>
      </c>
      <c r="AP102">
        <v>3.08</v>
      </c>
      <c r="AQ102">
        <v>0</v>
      </c>
      <c r="AR102">
        <v>38.3</v>
      </c>
      <c r="AS102">
        <v>84200</v>
      </c>
      <c r="AT102">
        <v>0</v>
      </c>
      <c r="AU102">
        <v>78.5</v>
      </c>
      <c r="AV102">
        <v>401</v>
      </c>
      <c r="AW102">
        <v>115</v>
      </c>
      <c r="AX102">
        <v>302</v>
      </c>
      <c r="AY102">
        <v>0</v>
      </c>
      <c r="AZ102">
        <v>0</v>
      </c>
      <c r="BA102">
        <v>0</v>
      </c>
      <c r="BB102">
        <v>0</v>
      </c>
    </row>
    <row r="103" spans="1:54" ht="12.75">
      <c r="A103" t="s">
        <v>8</v>
      </c>
      <c r="B103" s="3" t="s">
        <v>256</v>
      </c>
      <c r="C103" s="3" t="s">
        <v>256</v>
      </c>
      <c r="D103" s="7" t="s">
        <v>257</v>
      </c>
      <c r="E103" s="4" t="s">
        <v>57</v>
      </c>
      <c r="F103">
        <v>192</v>
      </c>
      <c r="G103">
        <v>56.3</v>
      </c>
      <c r="H103">
        <v>25.5</v>
      </c>
      <c r="I103">
        <v>0</v>
      </c>
      <c r="J103">
        <v>0</v>
      </c>
      <c r="K103">
        <v>13</v>
      </c>
      <c r="L103">
        <v>0</v>
      </c>
      <c r="M103">
        <v>0</v>
      </c>
      <c r="N103">
        <v>0.81</v>
      </c>
      <c r="O103">
        <v>1.46</v>
      </c>
      <c r="P103">
        <v>0</v>
      </c>
      <c r="Q103">
        <v>0</v>
      </c>
      <c r="R103">
        <v>0</v>
      </c>
      <c r="S103">
        <v>1.96</v>
      </c>
      <c r="T103">
        <v>2.375</v>
      </c>
      <c r="U103" s="8">
        <v>1.25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4.43</v>
      </c>
      <c r="AB103">
        <v>0</v>
      </c>
      <c r="AC103">
        <v>26.6</v>
      </c>
      <c r="AD103">
        <v>0</v>
      </c>
      <c r="AE103">
        <v>0</v>
      </c>
      <c r="AF103">
        <v>0</v>
      </c>
      <c r="AG103">
        <v>3400</v>
      </c>
      <c r="AH103">
        <v>1170</v>
      </c>
      <c r="AI103">
        <v>6260</v>
      </c>
      <c r="AJ103">
        <v>559</v>
      </c>
      <c r="AK103">
        <v>491</v>
      </c>
      <c r="AL103">
        <v>10.5</v>
      </c>
      <c r="AM103">
        <v>530</v>
      </c>
      <c r="AN103">
        <v>126</v>
      </c>
      <c r="AO103">
        <v>81.8</v>
      </c>
      <c r="AP103">
        <v>3.07</v>
      </c>
      <c r="AQ103">
        <v>0</v>
      </c>
      <c r="AR103">
        <v>30.8</v>
      </c>
      <c r="AS103">
        <v>76400</v>
      </c>
      <c r="AT103">
        <v>0</v>
      </c>
      <c r="AU103">
        <v>77.7</v>
      </c>
      <c r="AV103">
        <v>367</v>
      </c>
      <c r="AW103">
        <v>106</v>
      </c>
      <c r="AX103">
        <v>278</v>
      </c>
      <c r="AY103">
        <v>0</v>
      </c>
      <c r="AZ103">
        <v>0</v>
      </c>
      <c r="BA103">
        <v>0</v>
      </c>
      <c r="BB103">
        <v>0</v>
      </c>
    </row>
    <row r="104" spans="1:54" ht="12.75">
      <c r="A104" t="s">
        <v>8</v>
      </c>
      <c r="B104" s="3" t="s">
        <v>258</v>
      </c>
      <c r="C104" s="3" t="s">
        <v>258</v>
      </c>
      <c r="D104" s="7" t="s">
        <v>259</v>
      </c>
      <c r="E104" s="4" t="s">
        <v>57</v>
      </c>
      <c r="F104">
        <v>176</v>
      </c>
      <c r="G104">
        <v>51.7</v>
      </c>
      <c r="H104">
        <v>25.2</v>
      </c>
      <c r="I104">
        <v>0</v>
      </c>
      <c r="J104">
        <v>0</v>
      </c>
      <c r="K104">
        <v>12.9</v>
      </c>
      <c r="L104">
        <v>0</v>
      </c>
      <c r="M104">
        <v>0</v>
      </c>
      <c r="N104">
        <v>0.75</v>
      </c>
      <c r="O104">
        <v>1.34</v>
      </c>
      <c r="P104">
        <v>0</v>
      </c>
      <c r="Q104">
        <v>0</v>
      </c>
      <c r="R104">
        <v>0</v>
      </c>
      <c r="S104">
        <v>1.84</v>
      </c>
      <c r="T104">
        <v>2.25</v>
      </c>
      <c r="U104" s="8">
        <v>1.1875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4.81</v>
      </c>
      <c r="AB104">
        <v>0</v>
      </c>
      <c r="AC104">
        <v>28.7</v>
      </c>
      <c r="AD104">
        <v>0</v>
      </c>
      <c r="AE104">
        <v>0</v>
      </c>
      <c r="AF104">
        <v>0</v>
      </c>
      <c r="AG104">
        <v>3130</v>
      </c>
      <c r="AH104">
        <v>1610</v>
      </c>
      <c r="AI104">
        <v>5680</v>
      </c>
      <c r="AJ104">
        <v>511</v>
      </c>
      <c r="AK104">
        <v>450</v>
      </c>
      <c r="AL104">
        <v>10.5</v>
      </c>
      <c r="AM104">
        <v>479</v>
      </c>
      <c r="AN104">
        <v>115</v>
      </c>
      <c r="AO104">
        <v>74.3</v>
      </c>
      <c r="AP104">
        <v>3.04</v>
      </c>
      <c r="AQ104">
        <v>0</v>
      </c>
      <c r="AR104">
        <v>23.9</v>
      </c>
      <c r="AS104">
        <v>68400</v>
      </c>
      <c r="AT104">
        <v>0</v>
      </c>
      <c r="AU104">
        <v>77</v>
      </c>
      <c r="AV104">
        <v>333</v>
      </c>
      <c r="AW104">
        <v>97.2</v>
      </c>
      <c r="AX104">
        <v>254</v>
      </c>
      <c r="AY104">
        <v>0</v>
      </c>
      <c r="AZ104">
        <v>0</v>
      </c>
      <c r="BA104">
        <v>0</v>
      </c>
      <c r="BB104">
        <v>0</v>
      </c>
    </row>
    <row r="105" spans="1:54" ht="12.75">
      <c r="A105" t="s">
        <v>8</v>
      </c>
      <c r="B105" s="3" t="s">
        <v>260</v>
      </c>
      <c r="C105" s="3" t="s">
        <v>260</v>
      </c>
      <c r="D105" s="7" t="s">
        <v>261</v>
      </c>
      <c r="E105" s="4" t="s">
        <v>57</v>
      </c>
      <c r="F105">
        <v>162</v>
      </c>
      <c r="G105">
        <v>47.7</v>
      </c>
      <c r="H105">
        <v>25</v>
      </c>
      <c r="I105">
        <v>0</v>
      </c>
      <c r="J105">
        <v>0</v>
      </c>
      <c r="K105">
        <v>13</v>
      </c>
      <c r="L105">
        <v>0</v>
      </c>
      <c r="M105">
        <v>0</v>
      </c>
      <c r="N105">
        <v>0.705</v>
      </c>
      <c r="O105">
        <v>1.22</v>
      </c>
      <c r="P105">
        <v>0</v>
      </c>
      <c r="Q105">
        <v>0</v>
      </c>
      <c r="R105">
        <v>0</v>
      </c>
      <c r="S105">
        <v>1.72</v>
      </c>
      <c r="T105">
        <v>2.125</v>
      </c>
      <c r="U105" s="8">
        <v>1.1875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5.31</v>
      </c>
      <c r="AB105">
        <v>0</v>
      </c>
      <c r="AC105">
        <v>30.6</v>
      </c>
      <c r="AD105">
        <v>0</v>
      </c>
      <c r="AE105">
        <v>0</v>
      </c>
      <c r="AF105">
        <v>0</v>
      </c>
      <c r="AG105">
        <v>2870</v>
      </c>
      <c r="AH105">
        <v>2260</v>
      </c>
      <c r="AI105">
        <v>5170</v>
      </c>
      <c r="AJ105">
        <v>468</v>
      </c>
      <c r="AK105">
        <v>414</v>
      </c>
      <c r="AL105">
        <v>10.4</v>
      </c>
      <c r="AM105">
        <v>443</v>
      </c>
      <c r="AN105">
        <v>105</v>
      </c>
      <c r="AO105">
        <v>68.4</v>
      </c>
      <c r="AP105">
        <v>3.05</v>
      </c>
      <c r="AQ105">
        <v>0</v>
      </c>
      <c r="AR105">
        <v>18.5</v>
      </c>
      <c r="AS105">
        <v>62600</v>
      </c>
      <c r="AT105">
        <v>0</v>
      </c>
      <c r="AU105">
        <v>77</v>
      </c>
      <c r="AV105">
        <v>304</v>
      </c>
      <c r="AW105">
        <v>88.8</v>
      </c>
      <c r="AX105">
        <v>233</v>
      </c>
      <c r="AY105">
        <v>0</v>
      </c>
      <c r="AZ105">
        <v>0</v>
      </c>
      <c r="BA105">
        <v>0</v>
      </c>
      <c r="BB105">
        <v>0</v>
      </c>
    </row>
    <row r="106" spans="1:54" ht="12.75">
      <c r="A106" t="s">
        <v>8</v>
      </c>
      <c r="B106" s="3" t="s">
        <v>262</v>
      </c>
      <c r="C106" s="3" t="s">
        <v>262</v>
      </c>
      <c r="D106" s="7" t="s">
        <v>263</v>
      </c>
      <c r="E106" s="4" t="s">
        <v>57</v>
      </c>
      <c r="F106">
        <v>146</v>
      </c>
      <c r="G106">
        <v>43</v>
      </c>
      <c r="H106">
        <v>24.7</v>
      </c>
      <c r="I106">
        <v>0</v>
      </c>
      <c r="J106">
        <v>0</v>
      </c>
      <c r="K106">
        <v>12.9</v>
      </c>
      <c r="L106">
        <v>0</v>
      </c>
      <c r="M106">
        <v>0</v>
      </c>
      <c r="N106">
        <v>0.65</v>
      </c>
      <c r="O106">
        <v>1.09</v>
      </c>
      <c r="P106">
        <v>0</v>
      </c>
      <c r="Q106">
        <v>0</v>
      </c>
      <c r="R106">
        <v>0</v>
      </c>
      <c r="S106">
        <v>1.59</v>
      </c>
      <c r="T106">
        <v>2</v>
      </c>
      <c r="U106" s="8">
        <v>1.125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5.92</v>
      </c>
      <c r="AB106">
        <v>0</v>
      </c>
      <c r="AC106">
        <v>33.2</v>
      </c>
      <c r="AD106">
        <v>0</v>
      </c>
      <c r="AE106">
        <v>0</v>
      </c>
      <c r="AF106">
        <v>58.5</v>
      </c>
      <c r="AG106">
        <v>2590</v>
      </c>
      <c r="AH106">
        <v>3420</v>
      </c>
      <c r="AI106">
        <v>4580</v>
      </c>
      <c r="AJ106">
        <v>418</v>
      </c>
      <c r="AK106">
        <v>371</v>
      </c>
      <c r="AL106">
        <v>10.3</v>
      </c>
      <c r="AM106">
        <v>391</v>
      </c>
      <c r="AN106">
        <v>93.2</v>
      </c>
      <c r="AO106">
        <v>60.5</v>
      </c>
      <c r="AP106">
        <v>3.01</v>
      </c>
      <c r="AQ106">
        <v>0</v>
      </c>
      <c r="AR106">
        <v>13.4</v>
      </c>
      <c r="AS106">
        <v>54700</v>
      </c>
      <c r="AT106">
        <v>0</v>
      </c>
      <c r="AU106">
        <v>76.3</v>
      </c>
      <c r="AV106">
        <v>268</v>
      </c>
      <c r="AW106">
        <v>78.9</v>
      </c>
      <c r="AX106">
        <v>208</v>
      </c>
      <c r="AY106">
        <v>0</v>
      </c>
      <c r="AZ106">
        <v>0</v>
      </c>
      <c r="BA106">
        <v>0</v>
      </c>
      <c r="BB106">
        <v>0</v>
      </c>
    </row>
    <row r="107" spans="1:54" ht="12.75">
      <c r="A107" t="s">
        <v>8</v>
      </c>
      <c r="B107" s="3" t="s">
        <v>264</v>
      </c>
      <c r="C107" s="3" t="s">
        <v>264</v>
      </c>
      <c r="D107" s="7" t="s">
        <v>265</v>
      </c>
      <c r="E107" s="4" t="s">
        <v>57</v>
      </c>
      <c r="F107">
        <v>131</v>
      </c>
      <c r="G107">
        <v>38.5</v>
      </c>
      <c r="H107">
        <v>24.5</v>
      </c>
      <c r="I107">
        <v>0</v>
      </c>
      <c r="J107">
        <v>0</v>
      </c>
      <c r="K107">
        <v>12.9</v>
      </c>
      <c r="L107">
        <v>0</v>
      </c>
      <c r="M107">
        <v>0</v>
      </c>
      <c r="N107">
        <v>0.605</v>
      </c>
      <c r="O107">
        <v>0.96</v>
      </c>
      <c r="P107">
        <v>0</v>
      </c>
      <c r="Q107">
        <v>0</v>
      </c>
      <c r="R107">
        <v>0</v>
      </c>
      <c r="S107">
        <v>1.46</v>
      </c>
      <c r="T107">
        <v>1.875</v>
      </c>
      <c r="U107" s="8">
        <v>1.125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6.7</v>
      </c>
      <c r="AB107">
        <v>0</v>
      </c>
      <c r="AC107">
        <v>35.6</v>
      </c>
      <c r="AD107">
        <v>0</v>
      </c>
      <c r="AE107">
        <v>0</v>
      </c>
      <c r="AF107">
        <v>50.7</v>
      </c>
      <c r="AG107">
        <v>2330</v>
      </c>
      <c r="AH107">
        <v>5290</v>
      </c>
      <c r="AI107">
        <v>4020</v>
      </c>
      <c r="AJ107">
        <v>370</v>
      </c>
      <c r="AK107">
        <v>329</v>
      </c>
      <c r="AL107">
        <v>10.2</v>
      </c>
      <c r="AM107">
        <v>340</v>
      </c>
      <c r="AN107">
        <v>81.5</v>
      </c>
      <c r="AO107">
        <v>53</v>
      </c>
      <c r="AP107">
        <v>2.97</v>
      </c>
      <c r="AQ107">
        <v>0</v>
      </c>
      <c r="AR107">
        <v>9.5</v>
      </c>
      <c r="AS107">
        <v>47000</v>
      </c>
      <c r="AT107">
        <v>0</v>
      </c>
      <c r="AU107">
        <v>75.6</v>
      </c>
      <c r="AV107">
        <v>233</v>
      </c>
      <c r="AW107">
        <v>69.1</v>
      </c>
      <c r="AX107">
        <v>184</v>
      </c>
      <c r="AY107">
        <v>0</v>
      </c>
      <c r="AZ107">
        <v>0</v>
      </c>
      <c r="BA107">
        <v>0</v>
      </c>
      <c r="BB107">
        <v>0</v>
      </c>
    </row>
    <row r="108" spans="1:54" ht="12.75">
      <c r="A108" t="s">
        <v>8</v>
      </c>
      <c r="B108" s="3" t="s">
        <v>266</v>
      </c>
      <c r="C108" s="3" t="s">
        <v>266</v>
      </c>
      <c r="D108" s="7" t="s">
        <v>267</v>
      </c>
      <c r="E108" s="4" t="s">
        <v>57</v>
      </c>
      <c r="F108">
        <v>117</v>
      </c>
      <c r="G108">
        <v>34.4</v>
      </c>
      <c r="H108">
        <v>24.3</v>
      </c>
      <c r="I108">
        <v>0</v>
      </c>
      <c r="J108">
        <v>0</v>
      </c>
      <c r="K108">
        <v>12.8</v>
      </c>
      <c r="L108">
        <v>0</v>
      </c>
      <c r="M108">
        <v>0</v>
      </c>
      <c r="N108">
        <v>0.55</v>
      </c>
      <c r="O108">
        <v>0.85</v>
      </c>
      <c r="P108">
        <v>0</v>
      </c>
      <c r="Q108">
        <v>0</v>
      </c>
      <c r="R108">
        <v>0</v>
      </c>
      <c r="S108">
        <v>1.35</v>
      </c>
      <c r="T108">
        <v>1.75</v>
      </c>
      <c r="U108" s="8">
        <v>1.125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7.53</v>
      </c>
      <c r="AB108">
        <v>0</v>
      </c>
      <c r="AC108">
        <v>39.2</v>
      </c>
      <c r="AD108">
        <v>0</v>
      </c>
      <c r="AE108">
        <v>0</v>
      </c>
      <c r="AF108">
        <v>41.9</v>
      </c>
      <c r="AG108">
        <v>2090</v>
      </c>
      <c r="AH108">
        <v>8190</v>
      </c>
      <c r="AI108">
        <v>3540</v>
      </c>
      <c r="AJ108">
        <v>327</v>
      </c>
      <c r="AK108">
        <v>291</v>
      </c>
      <c r="AL108">
        <v>10.1</v>
      </c>
      <c r="AM108">
        <v>297</v>
      </c>
      <c r="AN108">
        <v>71.4</v>
      </c>
      <c r="AO108">
        <v>46.5</v>
      </c>
      <c r="AP108">
        <v>2.94</v>
      </c>
      <c r="AQ108">
        <v>0</v>
      </c>
      <c r="AR108">
        <v>6.72</v>
      </c>
      <c r="AS108">
        <v>40700</v>
      </c>
      <c r="AT108">
        <v>0</v>
      </c>
      <c r="AU108">
        <v>74.9</v>
      </c>
      <c r="AV108">
        <v>204</v>
      </c>
      <c r="AW108">
        <v>60.9</v>
      </c>
      <c r="AX108">
        <v>162</v>
      </c>
      <c r="AY108">
        <v>0</v>
      </c>
      <c r="AZ108">
        <v>0</v>
      </c>
      <c r="BA108">
        <v>0</v>
      </c>
      <c r="BB108">
        <v>0</v>
      </c>
    </row>
    <row r="109" spans="1:54" ht="12.75">
      <c r="A109" t="s">
        <v>8</v>
      </c>
      <c r="B109" s="3" t="s">
        <v>268</v>
      </c>
      <c r="C109" s="3" t="s">
        <v>268</v>
      </c>
      <c r="D109" s="7" t="s">
        <v>269</v>
      </c>
      <c r="E109" s="4" t="s">
        <v>57</v>
      </c>
      <c r="F109">
        <v>104</v>
      </c>
      <c r="G109">
        <v>30.6</v>
      </c>
      <c r="H109">
        <v>24.1</v>
      </c>
      <c r="I109">
        <v>0</v>
      </c>
      <c r="J109">
        <v>0</v>
      </c>
      <c r="K109">
        <v>12.8</v>
      </c>
      <c r="L109">
        <v>0</v>
      </c>
      <c r="M109">
        <v>0</v>
      </c>
      <c r="N109">
        <v>0.5</v>
      </c>
      <c r="O109">
        <v>0.75</v>
      </c>
      <c r="P109">
        <v>0</v>
      </c>
      <c r="Q109">
        <v>0</v>
      </c>
      <c r="R109">
        <v>0</v>
      </c>
      <c r="S109">
        <v>1.25</v>
      </c>
      <c r="T109">
        <v>1.625</v>
      </c>
      <c r="U109" s="8">
        <v>1.0625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8.5</v>
      </c>
      <c r="AB109">
        <v>0</v>
      </c>
      <c r="AC109">
        <v>43.1</v>
      </c>
      <c r="AD109">
        <v>0</v>
      </c>
      <c r="AE109">
        <v>0</v>
      </c>
      <c r="AF109">
        <v>34.6</v>
      </c>
      <c r="AG109">
        <v>1860</v>
      </c>
      <c r="AH109">
        <v>12900</v>
      </c>
      <c r="AI109">
        <v>3100</v>
      </c>
      <c r="AJ109">
        <v>289</v>
      </c>
      <c r="AK109">
        <v>258</v>
      </c>
      <c r="AL109">
        <v>10.1</v>
      </c>
      <c r="AM109">
        <v>259</v>
      </c>
      <c r="AN109">
        <v>62.4</v>
      </c>
      <c r="AO109">
        <v>40.7</v>
      </c>
      <c r="AP109">
        <v>2.91</v>
      </c>
      <c r="AQ109">
        <v>0</v>
      </c>
      <c r="AR109">
        <v>4.72</v>
      </c>
      <c r="AS109">
        <v>35200</v>
      </c>
      <c r="AT109">
        <v>0</v>
      </c>
      <c r="AU109">
        <v>74.3</v>
      </c>
      <c r="AV109">
        <v>178</v>
      </c>
      <c r="AW109">
        <v>53.5</v>
      </c>
      <c r="AX109">
        <v>143</v>
      </c>
      <c r="AY109">
        <v>0</v>
      </c>
      <c r="AZ109">
        <v>0</v>
      </c>
      <c r="BA109">
        <v>0</v>
      </c>
      <c r="BB109">
        <v>0</v>
      </c>
    </row>
    <row r="110" spans="1:54" ht="12.75">
      <c r="A110" t="s">
        <v>8</v>
      </c>
      <c r="B110" s="3" t="s">
        <v>270</v>
      </c>
      <c r="C110" s="3" t="s">
        <v>270</v>
      </c>
      <c r="D110" s="7" t="s">
        <v>271</v>
      </c>
      <c r="E110" s="4" t="s">
        <v>57</v>
      </c>
      <c r="F110">
        <v>103</v>
      </c>
      <c r="G110">
        <v>30.3</v>
      </c>
      <c r="H110">
        <v>24.5</v>
      </c>
      <c r="I110">
        <v>0</v>
      </c>
      <c r="J110">
        <v>0</v>
      </c>
      <c r="K110">
        <v>9</v>
      </c>
      <c r="L110">
        <v>0</v>
      </c>
      <c r="M110">
        <v>0</v>
      </c>
      <c r="N110">
        <v>0.55</v>
      </c>
      <c r="O110">
        <v>0.98</v>
      </c>
      <c r="P110">
        <v>0</v>
      </c>
      <c r="Q110">
        <v>0</v>
      </c>
      <c r="R110">
        <v>0</v>
      </c>
      <c r="S110">
        <v>1.48</v>
      </c>
      <c r="T110">
        <v>1.875</v>
      </c>
      <c r="U110" s="8">
        <v>1.125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4.59</v>
      </c>
      <c r="AB110">
        <v>0</v>
      </c>
      <c r="AC110">
        <v>39.2</v>
      </c>
      <c r="AD110">
        <v>0</v>
      </c>
      <c r="AE110">
        <v>0</v>
      </c>
      <c r="AF110">
        <v>41.9</v>
      </c>
      <c r="AG110">
        <v>2390</v>
      </c>
      <c r="AH110">
        <v>5310</v>
      </c>
      <c r="AI110">
        <v>3000</v>
      </c>
      <c r="AJ110">
        <v>280</v>
      </c>
      <c r="AK110">
        <v>245</v>
      </c>
      <c r="AL110">
        <v>9.96</v>
      </c>
      <c r="AM110">
        <v>119</v>
      </c>
      <c r="AN110">
        <v>41.5</v>
      </c>
      <c r="AO110">
        <v>26.5</v>
      </c>
      <c r="AP110">
        <v>1.99</v>
      </c>
      <c r="AQ110">
        <v>0</v>
      </c>
      <c r="AR110">
        <v>7.07</v>
      </c>
      <c r="AS110">
        <v>16500</v>
      </c>
      <c r="AT110">
        <v>0</v>
      </c>
      <c r="AU110">
        <v>53</v>
      </c>
      <c r="AV110">
        <v>117</v>
      </c>
      <c r="AW110">
        <v>48.8</v>
      </c>
      <c r="AX110">
        <v>139</v>
      </c>
      <c r="AY110">
        <v>0</v>
      </c>
      <c r="AZ110">
        <v>0</v>
      </c>
      <c r="BA110">
        <v>0</v>
      </c>
      <c r="BB110">
        <v>0</v>
      </c>
    </row>
    <row r="111" spans="1:54" ht="12.75">
      <c r="A111" t="s">
        <v>8</v>
      </c>
      <c r="B111" s="3" t="s">
        <v>272</v>
      </c>
      <c r="C111" s="3" t="s">
        <v>272</v>
      </c>
      <c r="D111" s="7" t="s">
        <v>273</v>
      </c>
      <c r="E111" s="4" t="s">
        <v>57</v>
      </c>
      <c r="F111">
        <v>94</v>
      </c>
      <c r="G111">
        <v>27.7</v>
      </c>
      <c r="H111">
        <v>24.3</v>
      </c>
      <c r="I111">
        <v>0</v>
      </c>
      <c r="J111">
        <v>0</v>
      </c>
      <c r="K111">
        <v>9.07</v>
      </c>
      <c r="L111">
        <v>0</v>
      </c>
      <c r="M111">
        <v>0</v>
      </c>
      <c r="N111">
        <v>0.515</v>
      </c>
      <c r="O111">
        <v>0.875</v>
      </c>
      <c r="P111">
        <v>0</v>
      </c>
      <c r="Q111">
        <v>0</v>
      </c>
      <c r="R111">
        <v>0</v>
      </c>
      <c r="S111">
        <v>1.38</v>
      </c>
      <c r="T111">
        <v>1.75</v>
      </c>
      <c r="U111" s="8">
        <v>1.0625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5.18</v>
      </c>
      <c r="AB111">
        <v>0</v>
      </c>
      <c r="AC111">
        <v>41.9</v>
      </c>
      <c r="AD111">
        <v>0</v>
      </c>
      <c r="AE111">
        <v>0</v>
      </c>
      <c r="AF111">
        <v>36.7</v>
      </c>
      <c r="AG111">
        <v>2180</v>
      </c>
      <c r="AH111">
        <v>7800</v>
      </c>
      <c r="AI111">
        <v>2700</v>
      </c>
      <c r="AJ111">
        <v>254</v>
      </c>
      <c r="AK111">
        <v>222</v>
      </c>
      <c r="AL111">
        <v>9.87</v>
      </c>
      <c r="AM111">
        <v>109</v>
      </c>
      <c r="AN111">
        <v>37.5</v>
      </c>
      <c r="AO111">
        <v>24</v>
      </c>
      <c r="AP111">
        <v>1.98</v>
      </c>
      <c r="AQ111">
        <v>0</v>
      </c>
      <c r="AR111">
        <v>5.26</v>
      </c>
      <c r="AS111">
        <v>15000</v>
      </c>
      <c r="AT111">
        <v>0</v>
      </c>
      <c r="AU111">
        <v>53.1</v>
      </c>
      <c r="AV111">
        <v>105</v>
      </c>
      <c r="AW111">
        <v>43.8</v>
      </c>
      <c r="AX111">
        <v>126</v>
      </c>
      <c r="AY111">
        <v>0</v>
      </c>
      <c r="AZ111">
        <v>0</v>
      </c>
      <c r="BA111">
        <v>0</v>
      </c>
      <c r="BB111">
        <v>0</v>
      </c>
    </row>
    <row r="112" spans="1:54" ht="12.75">
      <c r="A112" t="s">
        <v>8</v>
      </c>
      <c r="B112" s="3" t="s">
        <v>274</v>
      </c>
      <c r="C112" s="3" t="s">
        <v>274</v>
      </c>
      <c r="D112" s="7" t="s">
        <v>275</v>
      </c>
      <c r="E112" s="4" t="s">
        <v>57</v>
      </c>
      <c r="F112">
        <v>84</v>
      </c>
      <c r="G112">
        <v>24.7</v>
      </c>
      <c r="H112">
        <v>24.1</v>
      </c>
      <c r="I112">
        <v>0</v>
      </c>
      <c r="J112">
        <v>0</v>
      </c>
      <c r="K112">
        <v>9.02</v>
      </c>
      <c r="L112">
        <v>0</v>
      </c>
      <c r="M112">
        <v>0</v>
      </c>
      <c r="N112">
        <v>0.47</v>
      </c>
      <c r="O112">
        <v>0.77</v>
      </c>
      <c r="P112">
        <v>0</v>
      </c>
      <c r="Q112">
        <v>0</v>
      </c>
      <c r="R112">
        <v>0</v>
      </c>
      <c r="S112">
        <v>1.27</v>
      </c>
      <c r="T112">
        <v>1.6875</v>
      </c>
      <c r="U112" s="8">
        <v>1.0625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5.86</v>
      </c>
      <c r="AB112">
        <v>0</v>
      </c>
      <c r="AC112">
        <v>45.9</v>
      </c>
      <c r="AD112">
        <v>0</v>
      </c>
      <c r="AE112">
        <v>0</v>
      </c>
      <c r="AF112">
        <v>30.6</v>
      </c>
      <c r="AG112">
        <v>1950</v>
      </c>
      <c r="AH112">
        <v>12200</v>
      </c>
      <c r="AI112">
        <v>2370</v>
      </c>
      <c r="AJ112">
        <v>224</v>
      </c>
      <c r="AK112">
        <v>196</v>
      </c>
      <c r="AL112">
        <v>9.79</v>
      </c>
      <c r="AM112">
        <v>94.4</v>
      </c>
      <c r="AN112">
        <v>32.6</v>
      </c>
      <c r="AO112">
        <v>20.9</v>
      </c>
      <c r="AP112">
        <v>1.95</v>
      </c>
      <c r="AQ112">
        <v>0</v>
      </c>
      <c r="AR112">
        <v>3.7</v>
      </c>
      <c r="AS112">
        <v>12800</v>
      </c>
      <c r="AT112">
        <v>0</v>
      </c>
      <c r="AU112">
        <v>52.6</v>
      </c>
      <c r="AV112">
        <v>91.3</v>
      </c>
      <c r="AW112">
        <v>38.4</v>
      </c>
      <c r="AX112">
        <v>111</v>
      </c>
      <c r="AY112">
        <v>0</v>
      </c>
      <c r="AZ112">
        <v>0</v>
      </c>
      <c r="BA112">
        <v>0</v>
      </c>
      <c r="BB112">
        <v>0</v>
      </c>
    </row>
    <row r="113" spans="1:54" ht="12.75">
      <c r="A113" t="s">
        <v>8</v>
      </c>
      <c r="B113" s="3" t="s">
        <v>276</v>
      </c>
      <c r="C113" s="3" t="s">
        <v>276</v>
      </c>
      <c r="D113" s="7" t="s">
        <v>277</v>
      </c>
      <c r="E113" s="4" t="s">
        <v>57</v>
      </c>
      <c r="F113">
        <v>76</v>
      </c>
      <c r="G113">
        <v>22.4</v>
      </c>
      <c r="H113">
        <v>23.9</v>
      </c>
      <c r="I113">
        <v>0</v>
      </c>
      <c r="J113">
        <v>0</v>
      </c>
      <c r="K113">
        <v>8.99</v>
      </c>
      <c r="L113">
        <v>0</v>
      </c>
      <c r="M113">
        <v>0</v>
      </c>
      <c r="N113">
        <v>0.44</v>
      </c>
      <c r="O113">
        <v>0.68</v>
      </c>
      <c r="P113">
        <v>0</v>
      </c>
      <c r="Q113">
        <v>0</v>
      </c>
      <c r="R113">
        <v>0</v>
      </c>
      <c r="S113">
        <v>1.18</v>
      </c>
      <c r="T113">
        <v>1.5625</v>
      </c>
      <c r="U113" s="8">
        <v>1.0625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6.61</v>
      </c>
      <c r="AB113">
        <v>0</v>
      </c>
      <c r="AC113">
        <v>49</v>
      </c>
      <c r="AD113">
        <v>0</v>
      </c>
      <c r="AE113">
        <v>0</v>
      </c>
      <c r="AF113">
        <v>26.8</v>
      </c>
      <c r="AG113">
        <v>1760</v>
      </c>
      <c r="AH113">
        <v>18600</v>
      </c>
      <c r="AI113">
        <v>2100</v>
      </c>
      <c r="AJ113">
        <v>200</v>
      </c>
      <c r="AK113">
        <v>176</v>
      </c>
      <c r="AL113">
        <v>9.69</v>
      </c>
      <c r="AM113">
        <v>82.5</v>
      </c>
      <c r="AN113">
        <v>28.6</v>
      </c>
      <c r="AO113">
        <v>18.4</v>
      </c>
      <c r="AP113">
        <v>1.92</v>
      </c>
      <c r="AQ113">
        <v>0</v>
      </c>
      <c r="AR113">
        <v>2.68</v>
      </c>
      <c r="AS113">
        <v>11100</v>
      </c>
      <c r="AT113">
        <v>0</v>
      </c>
      <c r="AU113">
        <v>52.2</v>
      </c>
      <c r="AV113">
        <v>79.8</v>
      </c>
      <c r="AW113">
        <v>33.8</v>
      </c>
      <c r="AX113">
        <v>99</v>
      </c>
      <c r="AY113">
        <v>0</v>
      </c>
      <c r="AZ113">
        <v>0</v>
      </c>
      <c r="BA113">
        <v>0</v>
      </c>
      <c r="BB113">
        <v>0</v>
      </c>
    </row>
    <row r="114" spans="1:54" ht="12.75">
      <c r="A114" t="s">
        <v>8</v>
      </c>
      <c r="B114" s="3" t="s">
        <v>278</v>
      </c>
      <c r="C114" s="3" t="s">
        <v>278</v>
      </c>
      <c r="D114" s="7" t="s">
        <v>279</v>
      </c>
      <c r="E114" s="4" t="s">
        <v>57</v>
      </c>
      <c r="F114">
        <v>68</v>
      </c>
      <c r="G114">
        <v>20.1</v>
      </c>
      <c r="H114">
        <v>23.7</v>
      </c>
      <c r="I114">
        <v>0</v>
      </c>
      <c r="J114">
        <v>0</v>
      </c>
      <c r="K114">
        <v>8.97</v>
      </c>
      <c r="L114">
        <v>0</v>
      </c>
      <c r="M114">
        <v>0</v>
      </c>
      <c r="N114">
        <v>0.415</v>
      </c>
      <c r="O114">
        <v>0.585</v>
      </c>
      <c r="P114">
        <v>0</v>
      </c>
      <c r="Q114">
        <v>0</v>
      </c>
      <c r="R114">
        <v>0</v>
      </c>
      <c r="S114">
        <v>1.09</v>
      </c>
      <c r="T114">
        <v>1.5</v>
      </c>
      <c r="U114" s="8">
        <v>1.0625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7.66</v>
      </c>
      <c r="AB114">
        <v>0</v>
      </c>
      <c r="AC114">
        <v>52</v>
      </c>
      <c r="AD114">
        <v>0</v>
      </c>
      <c r="AE114">
        <v>0</v>
      </c>
      <c r="AF114">
        <v>23.9</v>
      </c>
      <c r="AG114">
        <v>1590</v>
      </c>
      <c r="AH114">
        <v>29000</v>
      </c>
      <c r="AI114">
        <v>1830</v>
      </c>
      <c r="AJ114">
        <v>177</v>
      </c>
      <c r="AK114">
        <v>154</v>
      </c>
      <c r="AL114">
        <v>9.55</v>
      </c>
      <c r="AM114">
        <v>70.4</v>
      </c>
      <c r="AN114">
        <v>24.5</v>
      </c>
      <c r="AO114">
        <v>15.7</v>
      </c>
      <c r="AP114">
        <v>1.87</v>
      </c>
      <c r="AQ114">
        <v>0</v>
      </c>
      <c r="AR114">
        <v>1.87</v>
      </c>
      <c r="AS114">
        <v>9430</v>
      </c>
      <c r="AT114">
        <v>0</v>
      </c>
      <c r="AU114">
        <v>51.9</v>
      </c>
      <c r="AV114">
        <v>68</v>
      </c>
      <c r="AW114">
        <v>28.9</v>
      </c>
      <c r="AX114">
        <v>87.1</v>
      </c>
      <c r="AY114">
        <v>0</v>
      </c>
      <c r="AZ114">
        <v>0</v>
      </c>
      <c r="BA114">
        <v>0</v>
      </c>
      <c r="BB114">
        <v>0</v>
      </c>
    </row>
    <row r="115" spans="1:54" ht="12.75">
      <c r="A115" t="s">
        <v>8</v>
      </c>
      <c r="B115" s="3" t="s">
        <v>280</v>
      </c>
      <c r="C115" s="3" t="s">
        <v>280</v>
      </c>
      <c r="D115" s="7" t="s">
        <v>281</v>
      </c>
      <c r="E115" s="4" t="s">
        <v>57</v>
      </c>
      <c r="F115">
        <v>62</v>
      </c>
      <c r="G115">
        <v>18.3</v>
      </c>
      <c r="H115">
        <v>23.7</v>
      </c>
      <c r="I115">
        <v>0</v>
      </c>
      <c r="J115">
        <v>0</v>
      </c>
      <c r="K115">
        <v>7.04</v>
      </c>
      <c r="L115">
        <v>0</v>
      </c>
      <c r="M115">
        <v>0</v>
      </c>
      <c r="N115">
        <v>0.43</v>
      </c>
      <c r="O115">
        <v>0.59</v>
      </c>
      <c r="P115">
        <v>0</v>
      </c>
      <c r="Q115">
        <v>0</v>
      </c>
      <c r="R115">
        <v>0</v>
      </c>
      <c r="S115">
        <v>1.19</v>
      </c>
      <c r="T115">
        <v>1.5</v>
      </c>
      <c r="U115" s="8">
        <v>1.0625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5.97</v>
      </c>
      <c r="AB115">
        <v>0</v>
      </c>
      <c r="AC115">
        <v>49.7</v>
      </c>
      <c r="AD115">
        <v>0</v>
      </c>
      <c r="AE115">
        <v>0</v>
      </c>
      <c r="AF115">
        <v>26.1</v>
      </c>
      <c r="AG115">
        <v>1730</v>
      </c>
      <c r="AH115">
        <v>23800</v>
      </c>
      <c r="AI115">
        <v>1560</v>
      </c>
      <c r="AJ115">
        <v>154</v>
      </c>
      <c r="AK115">
        <v>132</v>
      </c>
      <c r="AL115">
        <v>9.24</v>
      </c>
      <c r="AM115">
        <v>34.5</v>
      </c>
      <c r="AN115">
        <v>15.8</v>
      </c>
      <c r="AO115">
        <v>9.8</v>
      </c>
      <c r="AP115">
        <v>1.37</v>
      </c>
      <c r="AQ115">
        <v>0</v>
      </c>
      <c r="AR115">
        <v>1.77</v>
      </c>
      <c r="AS115">
        <v>4620</v>
      </c>
      <c r="AT115">
        <v>0</v>
      </c>
      <c r="AU115">
        <v>40.7</v>
      </c>
      <c r="AV115">
        <v>42.3</v>
      </c>
      <c r="AW115">
        <v>22.6</v>
      </c>
      <c r="AX115">
        <v>75.4</v>
      </c>
      <c r="AY115">
        <v>0</v>
      </c>
      <c r="AZ115">
        <v>0</v>
      </c>
      <c r="BA115">
        <v>0</v>
      </c>
      <c r="BB115">
        <v>0</v>
      </c>
    </row>
    <row r="116" spans="1:54" ht="12.75">
      <c r="A116" t="s">
        <v>8</v>
      </c>
      <c r="B116" s="3" t="s">
        <v>282</v>
      </c>
      <c r="C116" s="3" t="s">
        <v>282</v>
      </c>
      <c r="D116" s="7" t="s">
        <v>283</v>
      </c>
      <c r="E116" s="4" t="s">
        <v>57</v>
      </c>
      <c r="F116">
        <v>55</v>
      </c>
      <c r="G116">
        <v>16.3</v>
      </c>
      <c r="H116">
        <v>23.6</v>
      </c>
      <c r="I116">
        <v>0</v>
      </c>
      <c r="J116">
        <v>0</v>
      </c>
      <c r="K116">
        <v>7.01</v>
      </c>
      <c r="L116">
        <v>0</v>
      </c>
      <c r="M116">
        <v>0</v>
      </c>
      <c r="N116">
        <v>0.395</v>
      </c>
      <c r="O116">
        <v>0.505</v>
      </c>
      <c r="P116">
        <v>0</v>
      </c>
      <c r="Q116">
        <v>0</v>
      </c>
      <c r="R116">
        <v>0</v>
      </c>
      <c r="S116">
        <v>1.11</v>
      </c>
      <c r="T116">
        <v>1.4375</v>
      </c>
      <c r="U116" s="8">
        <v>1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6.94</v>
      </c>
      <c r="AB116">
        <v>0</v>
      </c>
      <c r="AC116">
        <v>54.1</v>
      </c>
      <c r="AD116">
        <v>0</v>
      </c>
      <c r="AE116">
        <v>0</v>
      </c>
      <c r="AF116">
        <v>22</v>
      </c>
      <c r="AG116">
        <v>1570</v>
      </c>
      <c r="AH116">
        <v>36500</v>
      </c>
      <c r="AI116">
        <v>1360</v>
      </c>
      <c r="AJ116">
        <v>135</v>
      </c>
      <c r="AK116">
        <v>115</v>
      </c>
      <c r="AL116">
        <v>9.13</v>
      </c>
      <c r="AM116">
        <v>29.1</v>
      </c>
      <c r="AN116">
        <v>13.4</v>
      </c>
      <c r="AO116">
        <v>8.3</v>
      </c>
      <c r="AP116">
        <v>1.34</v>
      </c>
      <c r="AQ116">
        <v>0</v>
      </c>
      <c r="AR116">
        <v>1.24</v>
      </c>
      <c r="AS116">
        <v>3870</v>
      </c>
      <c r="AT116">
        <v>0</v>
      </c>
      <c r="AU116">
        <v>40.4</v>
      </c>
      <c r="AV116">
        <v>35.7</v>
      </c>
      <c r="AW116">
        <v>19.2</v>
      </c>
      <c r="AX116">
        <v>65.9</v>
      </c>
      <c r="AY116">
        <v>0</v>
      </c>
      <c r="AZ116">
        <v>0</v>
      </c>
      <c r="BA116">
        <v>0</v>
      </c>
      <c r="BB116">
        <v>0</v>
      </c>
    </row>
    <row r="117" spans="1:54" ht="12.75">
      <c r="A117" t="s">
        <v>8</v>
      </c>
      <c r="B117" s="3" t="s">
        <v>284</v>
      </c>
      <c r="C117" s="3" t="s">
        <v>284</v>
      </c>
      <c r="D117" s="7" t="s">
        <v>285</v>
      </c>
      <c r="E117" s="4" t="s">
        <v>57</v>
      </c>
      <c r="F117">
        <v>201</v>
      </c>
      <c r="G117">
        <v>59.2</v>
      </c>
      <c r="H117">
        <v>23</v>
      </c>
      <c r="I117">
        <v>0</v>
      </c>
      <c r="J117">
        <v>0</v>
      </c>
      <c r="K117">
        <v>12.6</v>
      </c>
      <c r="L117">
        <v>0</v>
      </c>
      <c r="M117">
        <v>0</v>
      </c>
      <c r="N117">
        <v>0.91</v>
      </c>
      <c r="O117">
        <v>1.63</v>
      </c>
      <c r="P117">
        <v>0</v>
      </c>
      <c r="Q117">
        <v>0</v>
      </c>
      <c r="R117">
        <v>0</v>
      </c>
      <c r="S117">
        <v>2.13</v>
      </c>
      <c r="T117">
        <v>2.5</v>
      </c>
      <c r="U117" s="8">
        <v>1.3125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3.86</v>
      </c>
      <c r="AB117">
        <v>0</v>
      </c>
      <c r="AC117">
        <v>20.6</v>
      </c>
      <c r="AD117">
        <v>0</v>
      </c>
      <c r="AE117">
        <v>0</v>
      </c>
      <c r="AF117">
        <v>0</v>
      </c>
      <c r="AG117">
        <v>4270</v>
      </c>
      <c r="AH117">
        <v>464</v>
      </c>
      <c r="AI117">
        <v>5310</v>
      </c>
      <c r="AJ117">
        <v>530</v>
      </c>
      <c r="AK117">
        <v>461</v>
      </c>
      <c r="AL117">
        <v>9.47</v>
      </c>
      <c r="AM117">
        <v>542</v>
      </c>
      <c r="AN117">
        <v>133</v>
      </c>
      <c r="AO117">
        <v>86.1</v>
      </c>
      <c r="AP117">
        <v>3.02</v>
      </c>
      <c r="AQ117">
        <v>0</v>
      </c>
      <c r="AR117">
        <v>40.9</v>
      </c>
      <c r="AS117">
        <v>62100</v>
      </c>
      <c r="AT117">
        <v>0</v>
      </c>
      <c r="AU117">
        <v>67.3</v>
      </c>
      <c r="AV117">
        <v>345</v>
      </c>
      <c r="AW117">
        <v>102</v>
      </c>
      <c r="AX117">
        <v>264</v>
      </c>
      <c r="AY117">
        <v>0</v>
      </c>
      <c r="AZ117">
        <v>0</v>
      </c>
      <c r="BA117">
        <v>0</v>
      </c>
      <c r="BB117">
        <v>0</v>
      </c>
    </row>
    <row r="118" spans="1:54" ht="12.75">
      <c r="A118" t="s">
        <v>8</v>
      </c>
      <c r="B118" s="3" t="s">
        <v>286</v>
      </c>
      <c r="C118" s="3" t="s">
        <v>286</v>
      </c>
      <c r="D118" s="7" t="s">
        <v>287</v>
      </c>
      <c r="E118" s="4" t="s">
        <v>57</v>
      </c>
      <c r="F118">
        <v>182</v>
      </c>
      <c r="G118">
        <v>53.6</v>
      </c>
      <c r="H118">
        <v>22.7</v>
      </c>
      <c r="I118">
        <v>0</v>
      </c>
      <c r="J118">
        <v>0</v>
      </c>
      <c r="K118">
        <v>12.5</v>
      </c>
      <c r="L118">
        <v>0</v>
      </c>
      <c r="M118">
        <v>0</v>
      </c>
      <c r="N118">
        <v>0.83</v>
      </c>
      <c r="O118">
        <v>1.48</v>
      </c>
      <c r="P118">
        <v>0</v>
      </c>
      <c r="Q118">
        <v>0</v>
      </c>
      <c r="R118">
        <v>0</v>
      </c>
      <c r="S118">
        <v>1.98</v>
      </c>
      <c r="T118">
        <v>2.375</v>
      </c>
      <c r="U118" s="8">
        <v>1.25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4.22</v>
      </c>
      <c r="AB118">
        <v>0</v>
      </c>
      <c r="AC118">
        <v>22.6</v>
      </c>
      <c r="AD118">
        <v>0</v>
      </c>
      <c r="AE118">
        <v>0</v>
      </c>
      <c r="AF118">
        <v>0</v>
      </c>
      <c r="AG118">
        <v>3890</v>
      </c>
      <c r="AH118">
        <v>664</v>
      </c>
      <c r="AI118">
        <v>4730</v>
      </c>
      <c r="AJ118">
        <v>476</v>
      </c>
      <c r="AK118">
        <v>417</v>
      </c>
      <c r="AL118">
        <v>9.4</v>
      </c>
      <c r="AM118">
        <v>483</v>
      </c>
      <c r="AN118">
        <v>119</v>
      </c>
      <c r="AO118">
        <v>77.2</v>
      </c>
      <c r="AP118">
        <v>3</v>
      </c>
      <c r="AQ118">
        <v>0</v>
      </c>
      <c r="AR118">
        <v>30.7</v>
      </c>
      <c r="AS118">
        <v>54500</v>
      </c>
      <c r="AT118">
        <v>0</v>
      </c>
      <c r="AU118">
        <v>66.4</v>
      </c>
      <c r="AV118">
        <v>307</v>
      </c>
      <c r="AW118">
        <v>91.7</v>
      </c>
      <c r="AX118">
        <v>237</v>
      </c>
      <c r="AY118">
        <v>0</v>
      </c>
      <c r="AZ118">
        <v>0</v>
      </c>
      <c r="BA118">
        <v>0</v>
      </c>
      <c r="BB118">
        <v>0</v>
      </c>
    </row>
    <row r="119" spans="1:54" ht="12.75">
      <c r="A119" t="s">
        <v>8</v>
      </c>
      <c r="B119" s="3" t="s">
        <v>288</v>
      </c>
      <c r="C119" s="3" t="s">
        <v>288</v>
      </c>
      <c r="D119" s="7" t="s">
        <v>289</v>
      </c>
      <c r="E119" s="4" t="s">
        <v>57</v>
      </c>
      <c r="F119">
        <v>166</v>
      </c>
      <c r="G119">
        <v>48.8</v>
      </c>
      <c r="H119">
        <v>22.5</v>
      </c>
      <c r="I119">
        <v>0</v>
      </c>
      <c r="J119">
        <v>0</v>
      </c>
      <c r="K119">
        <v>12.4</v>
      </c>
      <c r="L119">
        <v>0</v>
      </c>
      <c r="M119">
        <v>0</v>
      </c>
      <c r="N119">
        <v>0.75</v>
      </c>
      <c r="O119">
        <v>1.36</v>
      </c>
      <c r="P119">
        <v>0</v>
      </c>
      <c r="Q119">
        <v>0</v>
      </c>
      <c r="R119">
        <v>0</v>
      </c>
      <c r="S119">
        <v>1.86</v>
      </c>
      <c r="T119">
        <v>2.25</v>
      </c>
      <c r="U119" s="8">
        <v>1.1875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4.57</v>
      </c>
      <c r="AB119">
        <v>0</v>
      </c>
      <c r="AC119">
        <v>25</v>
      </c>
      <c r="AD119">
        <v>0</v>
      </c>
      <c r="AE119">
        <v>0</v>
      </c>
      <c r="AF119">
        <v>0</v>
      </c>
      <c r="AG119">
        <v>3580</v>
      </c>
      <c r="AH119">
        <v>922</v>
      </c>
      <c r="AI119">
        <v>4280</v>
      </c>
      <c r="AJ119">
        <v>432</v>
      </c>
      <c r="AK119">
        <v>380</v>
      </c>
      <c r="AL119">
        <v>9.36</v>
      </c>
      <c r="AM119">
        <v>435</v>
      </c>
      <c r="AN119">
        <v>108</v>
      </c>
      <c r="AO119">
        <v>70</v>
      </c>
      <c r="AP119">
        <v>2.99</v>
      </c>
      <c r="AQ119">
        <v>0</v>
      </c>
      <c r="AR119">
        <v>23.6</v>
      </c>
      <c r="AS119">
        <v>48500</v>
      </c>
      <c r="AT119">
        <v>0</v>
      </c>
      <c r="AU119">
        <v>65.6</v>
      </c>
      <c r="AV119">
        <v>277</v>
      </c>
      <c r="AW119">
        <v>83.8</v>
      </c>
      <c r="AX119">
        <v>215</v>
      </c>
      <c r="AY119">
        <v>0</v>
      </c>
      <c r="AZ119">
        <v>0</v>
      </c>
      <c r="BA119">
        <v>0</v>
      </c>
      <c r="BB119">
        <v>0</v>
      </c>
    </row>
    <row r="120" spans="1:54" ht="12.75">
      <c r="A120" t="s">
        <v>8</v>
      </c>
      <c r="B120" s="3" t="s">
        <v>290</v>
      </c>
      <c r="C120" s="3" t="s">
        <v>290</v>
      </c>
      <c r="D120" s="7" t="s">
        <v>291</v>
      </c>
      <c r="E120" s="4" t="s">
        <v>57</v>
      </c>
      <c r="F120">
        <v>147</v>
      </c>
      <c r="G120">
        <v>43.2</v>
      </c>
      <c r="H120">
        <v>22.1</v>
      </c>
      <c r="I120">
        <v>0</v>
      </c>
      <c r="J120">
        <v>0</v>
      </c>
      <c r="K120">
        <v>12.5</v>
      </c>
      <c r="L120">
        <v>0</v>
      </c>
      <c r="M120">
        <v>0</v>
      </c>
      <c r="N120">
        <v>0.72</v>
      </c>
      <c r="O120">
        <v>1.15</v>
      </c>
      <c r="P120">
        <v>0</v>
      </c>
      <c r="Q120">
        <v>0</v>
      </c>
      <c r="R120">
        <v>0</v>
      </c>
      <c r="S120">
        <v>1.65</v>
      </c>
      <c r="T120">
        <v>2</v>
      </c>
      <c r="U120" s="8">
        <v>1.1875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5.44</v>
      </c>
      <c r="AB120">
        <v>0</v>
      </c>
      <c r="AC120">
        <v>26.1</v>
      </c>
      <c r="AD120">
        <v>0</v>
      </c>
      <c r="AE120">
        <v>0</v>
      </c>
      <c r="AF120">
        <v>0</v>
      </c>
      <c r="AG120">
        <v>3140</v>
      </c>
      <c r="AH120">
        <v>1590</v>
      </c>
      <c r="AI120">
        <v>3630</v>
      </c>
      <c r="AJ120">
        <v>373</v>
      </c>
      <c r="AK120">
        <v>329</v>
      </c>
      <c r="AL120">
        <v>9.17</v>
      </c>
      <c r="AM120">
        <v>376</v>
      </c>
      <c r="AN120">
        <v>92.6</v>
      </c>
      <c r="AO120">
        <v>60.1</v>
      </c>
      <c r="AP120">
        <v>2.95</v>
      </c>
      <c r="AQ120">
        <v>0</v>
      </c>
      <c r="AR120">
        <v>15.4</v>
      </c>
      <c r="AS120">
        <v>41100</v>
      </c>
      <c r="AT120">
        <v>0</v>
      </c>
      <c r="AU120">
        <v>65.4</v>
      </c>
      <c r="AV120">
        <v>235</v>
      </c>
      <c r="AW120">
        <v>70.9</v>
      </c>
      <c r="AX120">
        <v>186</v>
      </c>
      <c r="AY120">
        <v>0</v>
      </c>
      <c r="AZ120">
        <v>0</v>
      </c>
      <c r="BA120">
        <v>0</v>
      </c>
      <c r="BB120">
        <v>0</v>
      </c>
    </row>
    <row r="121" spans="1:54" ht="12.75">
      <c r="A121" t="s">
        <v>8</v>
      </c>
      <c r="B121" s="3" t="s">
        <v>292</v>
      </c>
      <c r="C121" s="3" t="s">
        <v>292</v>
      </c>
      <c r="D121" s="7" t="s">
        <v>293</v>
      </c>
      <c r="E121" s="4" t="s">
        <v>57</v>
      </c>
      <c r="F121">
        <v>132</v>
      </c>
      <c r="G121">
        <v>38.8</v>
      </c>
      <c r="H121">
        <v>21.8</v>
      </c>
      <c r="I121">
        <v>0</v>
      </c>
      <c r="J121">
        <v>0</v>
      </c>
      <c r="K121">
        <v>12.4</v>
      </c>
      <c r="L121">
        <v>0</v>
      </c>
      <c r="M121">
        <v>0</v>
      </c>
      <c r="N121">
        <v>0.65</v>
      </c>
      <c r="O121">
        <v>1.03</v>
      </c>
      <c r="P121">
        <v>0</v>
      </c>
      <c r="Q121">
        <v>0</v>
      </c>
      <c r="R121">
        <v>0</v>
      </c>
      <c r="S121">
        <v>1.54</v>
      </c>
      <c r="T121">
        <v>1.9375</v>
      </c>
      <c r="U121" s="8">
        <v>1.125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6.01</v>
      </c>
      <c r="AB121">
        <v>0</v>
      </c>
      <c r="AC121">
        <v>28.9</v>
      </c>
      <c r="AD121">
        <v>0</v>
      </c>
      <c r="AE121">
        <v>0</v>
      </c>
      <c r="AF121">
        <v>0</v>
      </c>
      <c r="AG121">
        <v>2840</v>
      </c>
      <c r="AH121">
        <v>2350</v>
      </c>
      <c r="AI121">
        <v>3220</v>
      </c>
      <c r="AJ121">
        <v>333</v>
      </c>
      <c r="AK121">
        <v>295</v>
      </c>
      <c r="AL121">
        <v>9.12</v>
      </c>
      <c r="AM121">
        <v>333</v>
      </c>
      <c r="AN121">
        <v>82.3</v>
      </c>
      <c r="AO121">
        <v>53.5</v>
      </c>
      <c r="AP121">
        <v>2.93</v>
      </c>
      <c r="AQ121">
        <v>0</v>
      </c>
      <c r="AR121">
        <v>11.3</v>
      </c>
      <c r="AS121">
        <v>36000</v>
      </c>
      <c r="AT121">
        <v>0</v>
      </c>
      <c r="AU121">
        <v>64.7</v>
      </c>
      <c r="AV121">
        <v>208</v>
      </c>
      <c r="AW121">
        <v>63.4</v>
      </c>
      <c r="AX121">
        <v>166</v>
      </c>
      <c r="AY121">
        <v>0</v>
      </c>
      <c r="AZ121">
        <v>0</v>
      </c>
      <c r="BA121">
        <v>0</v>
      </c>
      <c r="BB121">
        <v>0</v>
      </c>
    </row>
    <row r="122" spans="1:54" ht="12.75">
      <c r="A122" t="s">
        <v>8</v>
      </c>
      <c r="B122" s="3" t="s">
        <v>294</v>
      </c>
      <c r="C122" s="3" t="s">
        <v>294</v>
      </c>
      <c r="D122" s="7" t="s">
        <v>295</v>
      </c>
      <c r="E122" s="4" t="s">
        <v>57</v>
      </c>
      <c r="F122">
        <v>122</v>
      </c>
      <c r="G122">
        <v>35.9</v>
      </c>
      <c r="H122">
        <v>21.7</v>
      </c>
      <c r="I122">
        <v>0</v>
      </c>
      <c r="J122">
        <v>0</v>
      </c>
      <c r="K122">
        <v>12.4</v>
      </c>
      <c r="L122">
        <v>0</v>
      </c>
      <c r="M122">
        <v>0</v>
      </c>
      <c r="N122">
        <v>0.6</v>
      </c>
      <c r="O122">
        <v>0.96</v>
      </c>
      <c r="P122">
        <v>0</v>
      </c>
      <c r="Q122">
        <v>0</v>
      </c>
      <c r="R122">
        <v>0</v>
      </c>
      <c r="S122">
        <v>1.46</v>
      </c>
      <c r="T122">
        <v>1.8125</v>
      </c>
      <c r="U122" s="8">
        <v>1.125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6.45</v>
      </c>
      <c r="AB122">
        <v>0</v>
      </c>
      <c r="AC122">
        <v>31.3</v>
      </c>
      <c r="AD122">
        <v>0</v>
      </c>
      <c r="AE122">
        <v>0</v>
      </c>
      <c r="AF122">
        <v>0</v>
      </c>
      <c r="AG122">
        <v>2630</v>
      </c>
      <c r="AH122">
        <v>3160</v>
      </c>
      <c r="AI122">
        <v>2960</v>
      </c>
      <c r="AJ122">
        <v>307</v>
      </c>
      <c r="AK122">
        <v>273</v>
      </c>
      <c r="AL122">
        <v>9.09</v>
      </c>
      <c r="AM122">
        <v>305</v>
      </c>
      <c r="AN122">
        <v>75.6</v>
      </c>
      <c r="AO122">
        <v>49.2</v>
      </c>
      <c r="AP122">
        <v>2.92</v>
      </c>
      <c r="AQ122">
        <v>0</v>
      </c>
      <c r="AR122">
        <v>8.98</v>
      </c>
      <c r="AS122">
        <v>32700</v>
      </c>
      <c r="AT122">
        <v>0</v>
      </c>
      <c r="AU122">
        <v>64.2</v>
      </c>
      <c r="AV122">
        <v>191</v>
      </c>
      <c r="AW122">
        <v>58.6</v>
      </c>
      <c r="AX122">
        <v>153</v>
      </c>
      <c r="AY122">
        <v>0</v>
      </c>
      <c r="AZ122">
        <v>0</v>
      </c>
      <c r="BA122">
        <v>0</v>
      </c>
      <c r="BB122">
        <v>0</v>
      </c>
    </row>
    <row r="123" spans="1:54" ht="12.75">
      <c r="A123" t="s">
        <v>8</v>
      </c>
      <c r="B123" s="3" t="s">
        <v>296</v>
      </c>
      <c r="C123" s="3" t="s">
        <v>296</v>
      </c>
      <c r="D123" s="7" t="s">
        <v>297</v>
      </c>
      <c r="E123" s="4" t="s">
        <v>57</v>
      </c>
      <c r="F123">
        <v>111</v>
      </c>
      <c r="G123">
        <v>32.7</v>
      </c>
      <c r="H123">
        <v>21.5</v>
      </c>
      <c r="I123">
        <v>0</v>
      </c>
      <c r="J123">
        <v>0</v>
      </c>
      <c r="K123">
        <v>12.3</v>
      </c>
      <c r="L123">
        <v>0</v>
      </c>
      <c r="M123">
        <v>0</v>
      </c>
      <c r="N123">
        <v>0.55</v>
      </c>
      <c r="O123">
        <v>0.875</v>
      </c>
      <c r="P123">
        <v>0</v>
      </c>
      <c r="Q123">
        <v>0</v>
      </c>
      <c r="R123">
        <v>0</v>
      </c>
      <c r="S123">
        <v>1.38</v>
      </c>
      <c r="T123">
        <v>1.75</v>
      </c>
      <c r="U123" s="8">
        <v>1.125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7.05</v>
      </c>
      <c r="AB123">
        <v>0</v>
      </c>
      <c r="AC123">
        <v>34.1</v>
      </c>
      <c r="AD123">
        <v>0</v>
      </c>
      <c r="AE123">
        <v>0</v>
      </c>
      <c r="AF123">
        <v>55.3</v>
      </c>
      <c r="AG123">
        <v>2400</v>
      </c>
      <c r="AH123">
        <v>4510</v>
      </c>
      <c r="AI123">
        <v>2670</v>
      </c>
      <c r="AJ123">
        <v>279</v>
      </c>
      <c r="AK123">
        <v>249</v>
      </c>
      <c r="AL123">
        <v>9.05</v>
      </c>
      <c r="AM123">
        <v>274</v>
      </c>
      <c r="AN123">
        <v>68.2</v>
      </c>
      <c r="AO123">
        <v>44.5</v>
      </c>
      <c r="AP123">
        <v>2.9</v>
      </c>
      <c r="AQ123">
        <v>0</v>
      </c>
      <c r="AR123">
        <v>6.83</v>
      </c>
      <c r="AS123">
        <v>29200</v>
      </c>
      <c r="AT123">
        <v>0</v>
      </c>
      <c r="AU123">
        <v>63.7</v>
      </c>
      <c r="AV123">
        <v>172</v>
      </c>
      <c r="AW123">
        <v>53.2</v>
      </c>
      <c r="AX123">
        <v>138</v>
      </c>
      <c r="AY123">
        <v>0</v>
      </c>
      <c r="AZ123">
        <v>0</v>
      </c>
      <c r="BA123">
        <v>0</v>
      </c>
      <c r="BB123">
        <v>0</v>
      </c>
    </row>
    <row r="124" spans="1:54" ht="12.75">
      <c r="A124" t="s">
        <v>8</v>
      </c>
      <c r="B124" s="3" t="s">
        <v>298</v>
      </c>
      <c r="C124" s="3" t="s">
        <v>298</v>
      </c>
      <c r="D124" s="7" t="s">
        <v>299</v>
      </c>
      <c r="E124" s="4" t="s">
        <v>57</v>
      </c>
      <c r="F124">
        <v>101</v>
      </c>
      <c r="G124">
        <v>29.8</v>
      </c>
      <c r="H124">
        <v>21.4</v>
      </c>
      <c r="I124">
        <v>0</v>
      </c>
      <c r="J124">
        <v>0</v>
      </c>
      <c r="K124">
        <v>12.3</v>
      </c>
      <c r="L124">
        <v>0</v>
      </c>
      <c r="M124">
        <v>0</v>
      </c>
      <c r="N124">
        <v>0.5</v>
      </c>
      <c r="O124">
        <v>0.8</v>
      </c>
      <c r="P124">
        <v>0</v>
      </c>
      <c r="Q124">
        <v>0</v>
      </c>
      <c r="R124">
        <v>0</v>
      </c>
      <c r="S124">
        <v>1.3</v>
      </c>
      <c r="T124">
        <v>1.6875</v>
      </c>
      <c r="U124" s="8">
        <v>1.0625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7.68</v>
      </c>
      <c r="AB124">
        <v>0</v>
      </c>
      <c r="AC124">
        <v>37.5</v>
      </c>
      <c r="AD124">
        <v>0</v>
      </c>
      <c r="AE124">
        <v>0</v>
      </c>
      <c r="AF124">
        <v>45.7</v>
      </c>
      <c r="AG124">
        <v>2200</v>
      </c>
      <c r="AH124">
        <v>6400</v>
      </c>
      <c r="AI124">
        <v>2420</v>
      </c>
      <c r="AJ124">
        <v>253</v>
      </c>
      <c r="AK124">
        <v>227</v>
      </c>
      <c r="AL124">
        <v>9.02</v>
      </c>
      <c r="AM124">
        <v>248</v>
      </c>
      <c r="AN124">
        <v>61.7</v>
      </c>
      <c r="AO124">
        <v>40.3</v>
      </c>
      <c r="AP124">
        <v>2.89</v>
      </c>
      <c r="AQ124">
        <v>0</v>
      </c>
      <c r="AR124">
        <v>5.21</v>
      </c>
      <c r="AS124">
        <v>26200</v>
      </c>
      <c r="AT124">
        <v>0</v>
      </c>
      <c r="AU124">
        <v>63.2</v>
      </c>
      <c r="AV124">
        <v>155</v>
      </c>
      <c r="AW124">
        <v>48.5</v>
      </c>
      <c r="AX124">
        <v>125</v>
      </c>
      <c r="AY124">
        <v>0</v>
      </c>
      <c r="AZ124">
        <v>0</v>
      </c>
      <c r="BA124">
        <v>0</v>
      </c>
      <c r="BB124">
        <v>0</v>
      </c>
    </row>
    <row r="125" spans="1:54" ht="12.75">
      <c r="A125" t="s">
        <v>8</v>
      </c>
      <c r="B125" s="3" t="s">
        <v>300</v>
      </c>
      <c r="C125" s="3" t="s">
        <v>300</v>
      </c>
      <c r="D125" s="7" t="s">
        <v>301</v>
      </c>
      <c r="E125" s="4" t="s">
        <v>57</v>
      </c>
      <c r="F125">
        <v>93</v>
      </c>
      <c r="G125">
        <v>27.3</v>
      </c>
      <c r="H125">
        <v>21.6</v>
      </c>
      <c r="I125">
        <v>0</v>
      </c>
      <c r="J125">
        <v>0</v>
      </c>
      <c r="K125">
        <v>8.42</v>
      </c>
      <c r="L125">
        <v>0</v>
      </c>
      <c r="M125">
        <v>0</v>
      </c>
      <c r="N125">
        <v>0.58</v>
      </c>
      <c r="O125">
        <v>0.93</v>
      </c>
      <c r="P125">
        <v>0</v>
      </c>
      <c r="Q125">
        <v>0</v>
      </c>
      <c r="R125">
        <v>0</v>
      </c>
      <c r="S125">
        <v>1.43</v>
      </c>
      <c r="T125">
        <v>1.625</v>
      </c>
      <c r="U125" s="8">
        <v>0.9375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4.53</v>
      </c>
      <c r="AB125">
        <v>0</v>
      </c>
      <c r="AC125">
        <v>32.3</v>
      </c>
      <c r="AD125">
        <v>0</v>
      </c>
      <c r="AE125">
        <v>0</v>
      </c>
      <c r="AF125">
        <v>61.5</v>
      </c>
      <c r="AG125">
        <v>2680</v>
      </c>
      <c r="AH125">
        <v>3460</v>
      </c>
      <c r="AI125">
        <v>2070</v>
      </c>
      <c r="AJ125">
        <v>221</v>
      </c>
      <c r="AK125">
        <v>192</v>
      </c>
      <c r="AL125">
        <v>8.7</v>
      </c>
      <c r="AM125">
        <v>92.9</v>
      </c>
      <c r="AN125">
        <v>34.7</v>
      </c>
      <c r="AO125">
        <v>22.1</v>
      </c>
      <c r="AP125">
        <v>1.84</v>
      </c>
      <c r="AQ125">
        <v>0</v>
      </c>
      <c r="AR125">
        <v>6.03</v>
      </c>
      <c r="AS125">
        <v>9940</v>
      </c>
      <c r="AT125">
        <v>0</v>
      </c>
      <c r="AU125">
        <v>43.6</v>
      </c>
      <c r="AV125">
        <v>85.3</v>
      </c>
      <c r="AW125">
        <v>37.7</v>
      </c>
      <c r="AX125">
        <v>109</v>
      </c>
      <c r="AY125">
        <v>0</v>
      </c>
      <c r="AZ125">
        <v>0</v>
      </c>
      <c r="BA125">
        <v>0</v>
      </c>
      <c r="BB125">
        <v>0</v>
      </c>
    </row>
    <row r="126" spans="1:54" ht="12.75">
      <c r="A126" t="s">
        <v>8</v>
      </c>
      <c r="B126" s="3" t="s">
        <v>302</v>
      </c>
      <c r="C126" s="3" t="s">
        <v>302</v>
      </c>
      <c r="D126" s="7" t="s">
        <v>303</v>
      </c>
      <c r="E126" s="4" t="s">
        <v>57</v>
      </c>
      <c r="F126">
        <v>83</v>
      </c>
      <c r="G126">
        <v>24.3</v>
      </c>
      <c r="H126">
        <v>21.4</v>
      </c>
      <c r="I126">
        <v>0</v>
      </c>
      <c r="J126">
        <v>0</v>
      </c>
      <c r="K126">
        <v>8.36</v>
      </c>
      <c r="L126">
        <v>0</v>
      </c>
      <c r="M126">
        <v>0</v>
      </c>
      <c r="N126">
        <v>0.515</v>
      </c>
      <c r="O126">
        <v>0.835</v>
      </c>
      <c r="P126">
        <v>0</v>
      </c>
      <c r="Q126">
        <v>0</v>
      </c>
      <c r="R126">
        <v>0</v>
      </c>
      <c r="S126">
        <v>1.34</v>
      </c>
      <c r="T126">
        <v>1.5</v>
      </c>
      <c r="U126" s="8">
        <v>0.875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5</v>
      </c>
      <c r="AB126">
        <v>0</v>
      </c>
      <c r="AC126">
        <v>36.4</v>
      </c>
      <c r="AD126">
        <v>0</v>
      </c>
      <c r="AE126">
        <v>0</v>
      </c>
      <c r="AF126">
        <v>48.5</v>
      </c>
      <c r="AG126">
        <v>2400</v>
      </c>
      <c r="AH126">
        <v>5250</v>
      </c>
      <c r="AI126">
        <v>1830</v>
      </c>
      <c r="AJ126">
        <v>196</v>
      </c>
      <c r="AK126">
        <v>171</v>
      </c>
      <c r="AL126">
        <v>8.67</v>
      </c>
      <c r="AM126">
        <v>81.4</v>
      </c>
      <c r="AN126">
        <v>30.5</v>
      </c>
      <c r="AO126">
        <v>19.5</v>
      </c>
      <c r="AP126">
        <v>1.83</v>
      </c>
      <c r="AQ126">
        <v>0</v>
      </c>
      <c r="AR126">
        <v>4.34</v>
      </c>
      <c r="AS126">
        <v>8630</v>
      </c>
      <c r="AT126">
        <v>0</v>
      </c>
      <c r="AU126">
        <v>43</v>
      </c>
      <c r="AV126">
        <v>75</v>
      </c>
      <c r="AW126">
        <v>33.7</v>
      </c>
      <c r="AX126">
        <v>97</v>
      </c>
      <c r="AY126">
        <v>0</v>
      </c>
      <c r="AZ126">
        <v>0</v>
      </c>
      <c r="BA126">
        <v>0</v>
      </c>
      <c r="BB126">
        <v>0</v>
      </c>
    </row>
    <row r="127" spans="1:54" ht="12.75">
      <c r="A127" t="s">
        <v>8</v>
      </c>
      <c r="B127" s="3" t="s">
        <v>304</v>
      </c>
      <c r="C127" s="3" t="s">
        <v>304</v>
      </c>
      <c r="D127" s="7" t="s">
        <v>305</v>
      </c>
      <c r="E127" s="4" t="s">
        <v>57</v>
      </c>
      <c r="F127">
        <v>73</v>
      </c>
      <c r="G127">
        <v>21.5</v>
      </c>
      <c r="H127">
        <v>21.2</v>
      </c>
      <c r="I127">
        <v>0</v>
      </c>
      <c r="J127">
        <v>0</v>
      </c>
      <c r="K127">
        <v>8.3</v>
      </c>
      <c r="L127">
        <v>0</v>
      </c>
      <c r="M127">
        <v>0</v>
      </c>
      <c r="N127">
        <v>0.455</v>
      </c>
      <c r="O127">
        <v>0.74</v>
      </c>
      <c r="P127">
        <v>0</v>
      </c>
      <c r="Q127">
        <v>0</v>
      </c>
      <c r="R127">
        <v>0</v>
      </c>
      <c r="S127">
        <v>1.24</v>
      </c>
      <c r="T127">
        <v>1.4375</v>
      </c>
      <c r="U127" s="8">
        <v>0.875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5.6</v>
      </c>
      <c r="AB127">
        <v>0</v>
      </c>
      <c r="AC127">
        <v>41.2</v>
      </c>
      <c r="AD127">
        <v>0</v>
      </c>
      <c r="AE127">
        <v>0</v>
      </c>
      <c r="AF127">
        <v>37.9</v>
      </c>
      <c r="AG127">
        <v>2140</v>
      </c>
      <c r="AH127">
        <v>8380</v>
      </c>
      <c r="AI127">
        <v>1600</v>
      </c>
      <c r="AJ127">
        <v>172</v>
      </c>
      <c r="AK127">
        <v>151</v>
      </c>
      <c r="AL127">
        <v>8.64</v>
      </c>
      <c r="AM127">
        <v>70.6</v>
      </c>
      <c r="AN127">
        <v>26.6</v>
      </c>
      <c r="AO127">
        <v>17</v>
      </c>
      <c r="AP127">
        <v>1.81</v>
      </c>
      <c r="AQ127">
        <v>0</v>
      </c>
      <c r="AR127">
        <v>3.02</v>
      </c>
      <c r="AS127">
        <v>7420</v>
      </c>
      <c r="AT127">
        <v>0</v>
      </c>
      <c r="AU127">
        <v>42.5</v>
      </c>
      <c r="AV127">
        <v>65.2</v>
      </c>
      <c r="AW127">
        <v>29.7</v>
      </c>
      <c r="AX127">
        <v>85.1</v>
      </c>
      <c r="AY127">
        <v>0</v>
      </c>
      <c r="AZ127">
        <v>0</v>
      </c>
      <c r="BA127">
        <v>0</v>
      </c>
      <c r="BB127">
        <v>0</v>
      </c>
    </row>
    <row r="128" spans="1:54" ht="12.75">
      <c r="A128" t="s">
        <v>8</v>
      </c>
      <c r="B128" s="3" t="s">
        <v>306</v>
      </c>
      <c r="C128" s="3" t="s">
        <v>306</v>
      </c>
      <c r="D128" s="7" t="s">
        <v>307</v>
      </c>
      <c r="E128" s="4" t="s">
        <v>57</v>
      </c>
      <c r="F128">
        <v>68</v>
      </c>
      <c r="G128">
        <v>20</v>
      </c>
      <c r="H128">
        <v>21.1</v>
      </c>
      <c r="I128">
        <v>0</v>
      </c>
      <c r="J128">
        <v>0</v>
      </c>
      <c r="K128">
        <v>8.27</v>
      </c>
      <c r="L128">
        <v>0</v>
      </c>
      <c r="M128">
        <v>0</v>
      </c>
      <c r="N128">
        <v>0.43</v>
      </c>
      <c r="O128">
        <v>0.685</v>
      </c>
      <c r="P128">
        <v>0</v>
      </c>
      <c r="Q128">
        <v>0</v>
      </c>
      <c r="R128">
        <v>0</v>
      </c>
      <c r="S128">
        <v>1.19</v>
      </c>
      <c r="T128">
        <v>1.375</v>
      </c>
      <c r="U128" s="8">
        <v>0.875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6.04</v>
      </c>
      <c r="AB128">
        <v>0</v>
      </c>
      <c r="AC128">
        <v>43.6</v>
      </c>
      <c r="AD128">
        <v>0</v>
      </c>
      <c r="AE128">
        <v>0</v>
      </c>
      <c r="AF128">
        <v>33.8</v>
      </c>
      <c r="AG128">
        <v>2000</v>
      </c>
      <c r="AH128">
        <v>10900</v>
      </c>
      <c r="AI128">
        <v>1480</v>
      </c>
      <c r="AJ128">
        <v>160</v>
      </c>
      <c r="AK128">
        <v>140</v>
      </c>
      <c r="AL128">
        <v>8.6</v>
      </c>
      <c r="AM128">
        <v>64.7</v>
      </c>
      <c r="AN128">
        <v>24.4</v>
      </c>
      <c r="AO128">
        <v>15.7</v>
      </c>
      <c r="AP128">
        <v>1.8</v>
      </c>
      <c r="AQ128">
        <v>0</v>
      </c>
      <c r="AR128">
        <v>2.45</v>
      </c>
      <c r="AS128">
        <v>6760</v>
      </c>
      <c r="AT128">
        <v>0</v>
      </c>
      <c r="AU128">
        <v>42.3</v>
      </c>
      <c r="AV128">
        <v>59.9</v>
      </c>
      <c r="AW128">
        <v>27.4</v>
      </c>
      <c r="AX128">
        <v>78.9</v>
      </c>
      <c r="AY128">
        <v>0</v>
      </c>
      <c r="AZ128">
        <v>0</v>
      </c>
      <c r="BA128">
        <v>0</v>
      </c>
      <c r="BB128">
        <v>0</v>
      </c>
    </row>
    <row r="129" spans="1:54" ht="12.75">
      <c r="A129" t="s">
        <v>8</v>
      </c>
      <c r="B129" s="3" t="s">
        <v>308</v>
      </c>
      <c r="C129" s="3" t="s">
        <v>308</v>
      </c>
      <c r="D129" s="7" t="s">
        <v>309</v>
      </c>
      <c r="E129" s="4" t="s">
        <v>57</v>
      </c>
      <c r="F129">
        <v>62</v>
      </c>
      <c r="G129">
        <v>18.3</v>
      </c>
      <c r="H129">
        <v>21</v>
      </c>
      <c r="I129">
        <v>0</v>
      </c>
      <c r="J129">
        <v>0</v>
      </c>
      <c r="K129">
        <v>8.24</v>
      </c>
      <c r="L129">
        <v>0</v>
      </c>
      <c r="M129">
        <v>0</v>
      </c>
      <c r="N129">
        <v>0.4</v>
      </c>
      <c r="O129">
        <v>0.615</v>
      </c>
      <c r="P129">
        <v>0</v>
      </c>
      <c r="Q129">
        <v>0</v>
      </c>
      <c r="R129">
        <v>0</v>
      </c>
      <c r="S129">
        <v>1.12</v>
      </c>
      <c r="T129">
        <v>1.3125</v>
      </c>
      <c r="U129" s="8">
        <v>0.8125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6.7</v>
      </c>
      <c r="AB129">
        <v>0</v>
      </c>
      <c r="AC129">
        <v>46.9</v>
      </c>
      <c r="AD129">
        <v>0</v>
      </c>
      <c r="AE129">
        <v>0</v>
      </c>
      <c r="AF129">
        <v>29.3</v>
      </c>
      <c r="AG129">
        <v>1820</v>
      </c>
      <c r="AH129">
        <v>15900</v>
      </c>
      <c r="AI129">
        <v>1330</v>
      </c>
      <c r="AJ129">
        <v>144</v>
      </c>
      <c r="AK129">
        <v>127</v>
      </c>
      <c r="AL129">
        <v>8.54</v>
      </c>
      <c r="AM129">
        <v>57.5</v>
      </c>
      <c r="AN129">
        <v>21.7</v>
      </c>
      <c r="AO129">
        <v>14</v>
      </c>
      <c r="AP129">
        <v>1.77</v>
      </c>
      <c r="AQ129">
        <v>0</v>
      </c>
      <c r="AR129">
        <v>1.83</v>
      </c>
      <c r="AS129">
        <v>5970</v>
      </c>
      <c r="AT129">
        <v>0</v>
      </c>
      <c r="AU129">
        <v>42</v>
      </c>
      <c r="AV129">
        <v>53.2</v>
      </c>
      <c r="AW129">
        <v>24.6</v>
      </c>
      <c r="AX129">
        <v>71.1</v>
      </c>
      <c r="AY129">
        <v>0</v>
      </c>
      <c r="AZ129">
        <v>0</v>
      </c>
      <c r="BA129">
        <v>0</v>
      </c>
      <c r="BB129">
        <v>0</v>
      </c>
    </row>
    <row r="130" spans="1:54" ht="12.75">
      <c r="A130" t="s">
        <v>8</v>
      </c>
      <c r="B130" s="3" t="s">
        <v>310</v>
      </c>
      <c r="C130" s="3" t="s">
        <v>310</v>
      </c>
      <c r="D130" s="7" t="s">
        <v>311</v>
      </c>
      <c r="E130" s="4" t="s">
        <v>57</v>
      </c>
      <c r="F130">
        <v>55</v>
      </c>
      <c r="G130">
        <v>16.2</v>
      </c>
      <c r="H130">
        <v>20.8</v>
      </c>
      <c r="I130">
        <v>0</v>
      </c>
      <c r="J130">
        <v>0</v>
      </c>
      <c r="K130">
        <v>8.22</v>
      </c>
      <c r="L130">
        <v>0</v>
      </c>
      <c r="M130">
        <v>0</v>
      </c>
      <c r="N130">
        <v>0.375</v>
      </c>
      <c r="O130">
        <v>0.522</v>
      </c>
      <c r="P130">
        <v>0</v>
      </c>
      <c r="Q130">
        <v>0</v>
      </c>
      <c r="R130">
        <v>0</v>
      </c>
      <c r="S130">
        <v>1.02</v>
      </c>
      <c r="T130">
        <v>1.1875</v>
      </c>
      <c r="U130" s="8">
        <v>0.8125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7.87</v>
      </c>
      <c r="AB130">
        <v>0</v>
      </c>
      <c r="AC130">
        <v>50</v>
      </c>
      <c r="AD130">
        <v>0</v>
      </c>
      <c r="AE130">
        <v>0</v>
      </c>
      <c r="AF130">
        <v>25.7</v>
      </c>
      <c r="AG130">
        <v>1630</v>
      </c>
      <c r="AH130">
        <v>25800</v>
      </c>
      <c r="AI130">
        <v>1140</v>
      </c>
      <c r="AJ130">
        <v>126</v>
      </c>
      <c r="AK130">
        <v>110</v>
      </c>
      <c r="AL130">
        <v>8.4</v>
      </c>
      <c r="AM130">
        <v>48.4</v>
      </c>
      <c r="AN130">
        <v>18.4</v>
      </c>
      <c r="AO130">
        <v>11.8</v>
      </c>
      <c r="AP130">
        <v>1.73</v>
      </c>
      <c r="AQ130">
        <v>0</v>
      </c>
      <c r="AR130">
        <v>1.24</v>
      </c>
      <c r="AS130">
        <v>4980</v>
      </c>
      <c r="AT130">
        <v>0</v>
      </c>
      <c r="AU130">
        <v>41.7</v>
      </c>
      <c r="AV130">
        <v>44.7</v>
      </c>
      <c r="AW130">
        <v>20.8</v>
      </c>
      <c r="AX130">
        <v>61.8</v>
      </c>
      <c r="AY130">
        <v>0</v>
      </c>
      <c r="AZ130">
        <v>0</v>
      </c>
      <c r="BA130">
        <v>0</v>
      </c>
      <c r="BB130">
        <v>0</v>
      </c>
    </row>
    <row r="131" spans="1:54" ht="12.75">
      <c r="A131" t="s">
        <v>8</v>
      </c>
      <c r="B131" s="3" t="s">
        <v>312</v>
      </c>
      <c r="C131" s="3" t="s">
        <v>312</v>
      </c>
      <c r="D131" s="7" t="s">
        <v>313</v>
      </c>
      <c r="E131" s="4" t="s">
        <v>57</v>
      </c>
      <c r="F131">
        <v>48</v>
      </c>
      <c r="G131">
        <v>14.1</v>
      </c>
      <c r="H131">
        <v>20.6</v>
      </c>
      <c r="I131">
        <v>0</v>
      </c>
      <c r="J131">
        <v>0</v>
      </c>
      <c r="K131">
        <v>8.14</v>
      </c>
      <c r="L131">
        <v>0</v>
      </c>
      <c r="M131">
        <v>0</v>
      </c>
      <c r="N131">
        <v>0.35</v>
      </c>
      <c r="O131">
        <v>0.43</v>
      </c>
      <c r="P131">
        <v>0</v>
      </c>
      <c r="Q131">
        <v>0</v>
      </c>
      <c r="R131">
        <v>0</v>
      </c>
      <c r="S131">
        <v>0.93</v>
      </c>
      <c r="T131">
        <v>1.125</v>
      </c>
      <c r="U131" s="8">
        <v>0.8125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9.47</v>
      </c>
      <c r="AB131">
        <v>0</v>
      </c>
      <c r="AC131">
        <v>53.6</v>
      </c>
      <c r="AD131">
        <v>0</v>
      </c>
      <c r="AE131">
        <v>0</v>
      </c>
      <c r="AF131">
        <v>22.4</v>
      </c>
      <c r="AG131">
        <v>1450</v>
      </c>
      <c r="AH131">
        <v>43600</v>
      </c>
      <c r="AI131">
        <v>959</v>
      </c>
      <c r="AJ131">
        <v>107</v>
      </c>
      <c r="AK131">
        <v>93</v>
      </c>
      <c r="AL131">
        <v>8.24</v>
      </c>
      <c r="AM131">
        <v>38.7</v>
      </c>
      <c r="AN131">
        <v>14.9</v>
      </c>
      <c r="AO131">
        <v>9.52</v>
      </c>
      <c r="AP131">
        <v>1.66</v>
      </c>
      <c r="AQ131">
        <v>0</v>
      </c>
      <c r="AR131">
        <v>0.803</v>
      </c>
      <c r="AS131">
        <v>3940</v>
      </c>
      <c r="AT131">
        <v>0</v>
      </c>
      <c r="AU131">
        <v>41.1</v>
      </c>
      <c r="AV131">
        <v>36</v>
      </c>
      <c r="AW131">
        <v>16.9</v>
      </c>
      <c r="AX131">
        <v>52.4</v>
      </c>
      <c r="AY131">
        <v>0</v>
      </c>
      <c r="AZ131">
        <v>0</v>
      </c>
      <c r="BA131">
        <v>0</v>
      </c>
      <c r="BB131">
        <v>0</v>
      </c>
    </row>
    <row r="132" spans="1:54" ht="12.75">
      <c r="A132" t="s">
        <v>8</v>
      </c>
      <c r="B132" s="3" t="s">
        <v>314</v>
      </c>
      <c r="C132" s="3" t="s">
        <v>314</v>
      </c>
      <c r="D132" s="7" t="s">
        <v>315</v>
      </c>
      <c r="E132" s="4" t="s">
        <v>57</v>
      </c>
      <c r="F132">
        <v>57</v>
      </c>
      <c r="G132">
        <v>16.7</v>
      </c>
      <c r="H132">
        <v>21.1</v>
      </c>
      <c r="I132">
        <v>0</v>
      </c>
      <c r="J132">
        <v>0</v>
      </c>
      <c r="K132">
        <v>6.56</v>
      </c>
      <c r="L132">
        <v>0</v>
      </c>
      <c r="M132">
        <v>0</v>
      </c>
      <c r="N132">
        <v>0.405</v>
      </c>
      <c r="O132">
        <v>0.65</v>
      </c>
      <c r="P132">
        <v>0</v>
      </c>
      <c r="Q132">
        <v>0</v>
      </c>
      <c r="R132">
        <v>0</v>
      </c>
      <c r="S132">
        <v>1.15</v>
      </c>
      <c r="T132">
        <v>1.3125</v>
      </c>
      <c r="U132" s="8">
        <v>0.8125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5.04</v>
      </c>
      <c r="AB132">
        <v>0</v>
      </c>
      <c r="AC132">
        <v>46.3</v>
      </c>
      <c r="AD132">
        <v>0</v>
      </c>
      <c r="AE132">
        <v>0</v>
      </c>
      <c r="AF132">
        <v>30</v>
      </c>
      <c r="AG132">
        <v>1960</v>
      </c>
      <c r="AH132">
        <v>13100</v>
      </c>
      <c r="AI132">
        <v>1170</v>
      </c>
      <c r="AJ132">
        <v>129</v>
      </c>
      <c r="AK132">
        <v>111</v>
      </c>
      <c r="AL132">
        <v>8.36</v>
      </c>
      <c r="AM132">
        <v>30.6</v>
      </c>
      <c r="AN132">
        <v>14.8</v>
      </c>
      <c r="AO132">
        <v>9.35</v>
      </c>
      <c r="AP132">
        <v>1.35</v>
      </c>
      <c r="AQ132">
        <v>0</v>
      </c>
      <c r="AR132">
        <v>1.77</v>
      </c>
      <c r="AS132">
        <v>3190</v>
      </c>
      <c r="AT132">
        <v>0</v>
      </c>
      <c r="AU132">
        <v>33.4</v>
      </c>
      <c r="AV132">
        <v>35.6</v>
      </c>
      <c r="AW132">
        <v>20.4</v>
      </c>
      <c r="AX132">
        <v>63.2</v>
      </c>
      <c r="AY132">
        <v>0</v>
      </c>
      <c r="AZ132">
        <v>0</v>
      </c>
      <c r="BA132">
        <v>0</v>
      </c>
      <c r="BB132">
        <v>0</v>
      </c>
    </row>
    <row r="133" spans="1:54" ht="12.75">
      <c r="A133" t="s">
        <v>8</v>
      </c>
      <c r="B133" s="3" t="s">
        <v>316</v>
      </c>
      <c r="C133" s="3" t="s">
        <v>316</v>
      </c>
      <c r="D133" s="7" t="s">
        <v>317</v>
      </c>
      <c r="E133" s="4" t="s">
        <v>57</v>
      </c>
      <c r="F133">
        <v>50</v>
      </c>
      <c r="G133">
        <v>14.7</v>
      </c>
      <c r="H133">
        <v>20.8</v>
      </c>
      <c r="I133">
        <v>0</v>
      </c>
      <c r="J133">
        <v>0</v>
      </c>
      <c r="K133">
        <v>6.53</v>
      </c>
      <c r="L133">
        <v>0</v>
      </c>
      <c r="M133">
        <v>0</v>
      </c>
      <c r="N133">
        <v>0.38</v>
      </c>
      <c r="O133">
        <v>0.535</v>
      </c>
      <c r="P133">
        <v>0</v>
      </c>
      <c r="Q133">
        <v>0</v>
      </c>
      <c r="R133">
        <v>0</v>
      </c>
      <c r="S133">
        <v>1.04</v>
      </c>
      <c r="T133">
        <v>1.25</v>
      </c>
      <c r="U133" s="8">
        <v>0.8125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6.1</v>
      </c>
      <c r="AB133">
        <v>0</v>
      </c>
      <c r="AC133">
        <v>49.4</v>
      </c>
      <c r="AD133">
        <v>0</v>
      </c>
      <c r="AE133">
        <v>0</v>
      </c>
      <c r="AF133">
        <v>26.4</v>
      </c>
      <c r="AG133">
        <v>1730</v>
      </c>
      <c r="AH133">
        <v>22600</v>
      </c>
      <c r="AI133">
        <v>984</v>
      </c>
      <c r="AJ133">
        <v>110</v>
      </c>
      <c r="AK133">
        <v>94.5</v>
      </c>
      <c r="AL133">
        <v>8.18</v>
      </c>
      <c r="AM133">
        <v>24.9</v>
      </c>
      <c r="AN133">
        <v>12.2</v>
      </c>
      <c r="AO133">
        <v>7.64</v>
      </c>
      <c r="AP133">
        <v>1.3</v>
      </c>
      <c r="AQ133">
        <v>0</v>
      </c>
      <c r="AR133">
        <v>1.14</v>
      </c>
      <c r="AS133">
        <v>2560</v>
      </c>
      <c r="AT133">
        <v>0</v>
      </c>
      <c r="AU133">
        <v>33.1</v>
      </c>
      <c r="AV133">
        <v>28.9</v>
      </c>
      <c r="AW133">
        <v>16.7</v>
      </c>
      <c r="AX133">
        <v>54</v>
      </c>
      <c r="AY133">
        <v>0</v>
      </c>
      <c r="AZ133">
        <v>0</v>
      </c>
      <c r="BA133">
        <v>0</v>
      </c>
      <c r="BB133">
        <v>0</v>
      </c>
    </row>
    <row r="134" spans="1:54" ht="12.75">
      <c r="A134" t="s">
        <v>8</v>
      </c>
      <c r="B134" s="3" t="s">
        <v>318</v>
      </c>
      <c r="C134" s="3" t="s">
        <v>318</v>
      </c>
      <c r="D134" s="7" t="s">
        <v>319</v>
      </c>
      <c r="E134" s="4" t="s">
        <v>57</v>
      </c>
      <c r="F134">
        <v>44</v>
      </c>
      <c r="G134">
        <v>13</v>
      </c>
      <c r="H134">
        <v>20.7</v>
      </c>
      <c r="I134">
        <v>0</v>
      </c>
      <c r="J134">
        <v>0</v>
      </c>
      <c r="K134">
        <v>6.5</v>
      </c>
      <c r="L134">
        <v>0</v>
      </c>
      <c r="M134">
        <v>0</v>
      </c>
      <c r="N134">
        <v>0.35</v>
      </c>
      <c r="O134">
        <v>0.45</v>
      </c>
      <c r="P134">
        <v>0</v>
      </c>
      <c r="Q134">
        <v>0</v>
      </c>
      <c r="R134">
        <v>0</v>
      </c>
      <c r="S134">
        <v>0.95</v>
      </c>
      <c r="T134">
        <v>1.125</v>
      </c>
      <c r="U134" s="8">
        <v>0.8125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7.22</v>
      </c>
      <c r="AB134">
        <v>0</v>
      </c>
      <c r="AC134">
        <v>53.6</v>
      </c>
      <c r="AD134">
        <v>0</v>
      </c>
      <c r="AE134">
        <v>0</v>
      </c>
      <c r="AF134">
        <v>22.4</v>
      </c>
      <c r="AG134">
        <v>1550</v>
      </c>
      <c r="AH134">
        <v>36600</v>
      </c>
      <c r="AI134">
        <v>843</v>
      </c>
      <c r="AJ134">
        <v>95.4</v>
      </c>
      <c r="AK134">
        <v>81.6</v>
      </c>
      <c r="AL134">
        <v>8.06</v>
      </c>
      <c r="AM134">
        <v>20.7</v>
      </c>
      <c r="AN134">
        <v>10.2</v>
      </c>
      <c r="AO134">
        <v>6.37</v>
      </c>
      <c r="AP134">
        <v>1.26</v>
      </c>
      <c r="AQ134">
        <v>0</v>
      </c>
      <c r="AR134">
        <v>0.77</v>
      </c>
      <c r="AS134">
        <v>2110</v>
      </c>
      <c r="AT134">
        <v>0</v>
      </c>
      <c r="AU134">
        <v>32.8</v>
      </c>
      <c r="AV134">
        <v>24</v>
      </c>
      <c r="AW134">
        <v>14</v>
      </c>
      <c r="AX134">
        <v>46.6</v>
      </c>
      <c r="AY134">
        <v>0</v>
      </c>
      <c r="AZ134">
        <v>0</v>
      </c>
      <c r="BA134">
        <v>0</v>
      </c>
      <c r="BB134">
        <v>0</v>
      </c>
    </row>
    <row r="135" spans="1:54" ht="12.75">
      <c r="A135" t="s">
        <v>8</v>
      </c>
      <c r="B135" s="3" t="s">
        <v>320</v>
      </c>
      <c r="C135" s="3" t="s">
        <v>320</v>
      </c>
      <c r="D135" s="7" t="s">
        <v>321</v>
      </c>
      <c r="E135" s="4" t="s">
        <v>57</v>
      </c>
      <c r="F135">
        <v>175</v>
      </c>
      <c r="G135">
        <v>51.3</v>
      </c>
      <c r="H135">
        <v>20</v>
      </c>
      <c r="I135">
        <v>0</v>
      </c>
      <c r="J135">
        <v>0</v>
      </c>
      <c r="K135">
        <v>11.4</v>
      </c>
      <c r="L135">
        <v>0</v>
      </c>
      <c r="M135">
        <v>0</v>
      </c>
      <c r="N135">
        <v>0.89</v>
      </c>
      <c r="O135">
        <v>1.59</v>
      </c>
      <c r="P135">
        <v>0</v>
      </c>
      <c r="Q135">
        <v>0</v>
      </c>
      <c r="R135">
        <v>0</v>
      </c>
      <c r="S135">
        <v>1.99</v>
      </c>
      <c r="T135">
        <v>2.4375</v>
      </c>
      <c r="U135" s="8">
        <v>1.25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3.58</v>
      </c>
      <c r="AB135">
        <v>0</v>
      </c>
      <c r="AC135">
        <v>18</v>
      </c>
      <c r="AD135">
        <v>0</v>
      </c>
      <c r="AE135">
        <v>0</v>
      </c>
      <c r="AF135">
        <v>0</v>
      </c>
      <c r="AG135">
        <v>4850</v>
      </c>
      <c r="AH135">
        <v>281</v>
      </c>
      <c r="AI135">
        <v>3450</v>
      </c>
      <c r="AJ135">
        <v>398</v>
      </c>
      <c r="AK135">
        <v>344</v>
      </c>
      <c r="AL135">
        <v>8.2</v>
      </c>
      <c r="AM135">
        <v>391</v>
      </c>
      <c r="AN135">
        <v>106</v>
      </c>
      <c r="AO135">
        <v>68.8</v>
      </c>
      <c r="AP135">
        <v>2.76</v>
      </c>
      <c r="AQ135">
        <v>0</v>
      </c>
      <c r="AR135">
        <v>33.8</v>
      </c>
      <c r="AS135">
        <v>33300</v>
      </c>
      <c r="AT135">
        <v>0</v>
      </c>
      <c r="AU135">
        <v>52.5</v>
      </c>
      <c r="AV135">
        <v>237</v>
      </c>
      <c r="AW135">
        <v>76.9</v>
      </c>
      <c r="AX135">
        <v>198</v>
      </c>
      <c r="AY135">
        <v>0</v>
      </c>
      <c r="AZ135">
        <v>0</v>
      </c>
      <c r="BA135">
        <v>0</v>
      </c>
      <c r="BB135">
        <v>0</v>
      </c>
    </row>
    <row r="136" spans="1:54" ht="12.75">
      <c r="A136" t="s">
        <v>8</v>
      </c>
      <c r="B136" s="3" t="s">
        <v>322</v>
      </c>
      <c r="C136" s="3" t="s">
        <v>322</v>
      </c>
      <c r="D136" s="7" t="s">
        <v>323</v>
      </c>
      <c r="E136" s="4" t="s">
        <v>57</v>
      </c>
      <c r="F136">
        <v>158</v>
      </c>
      <c r="G136">
        <v>46.3</v>
      </c>
      <c r="H136">
        <v>19.7</v>
      </c>
      <c r="I136">
        <v>0</v>
      </c>
      <c r="J136">
        <v>0</v>
      </c>
      <c r="K136">
        <v>11.3</v>
      </c>
      <c r="L136">
        <v>0</v>
      </c>
      <c r="M136">
        <v>0</v>
      </c>
      <c r="N136">
        <v>0.81</v>
      </c>
      <c r="O136">
        <v>1.44</v>
      </c>
      <c r="P136">
        <v>0</v>
      </c>
      <c r="Q136">
        <v>0</v>
      </c>
      <c r="R136">
        <v>0</v>
      </c>
      <c r="S136">
        <v>1.84</v>
      </c>
      <c r="T136">
        <v>2.375</v>
      </c>
      <c r="U136" s="8">
        <v>1.25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3.92</v>
      </c>
      <c r="AB136">
        <v>0</v>
      </c>
      <c r="AC136">
        <v>19.8</v>
      </c>
      <c r="AD136">
        <v>0</v>
      </c>
      <c r="AE136">
        <v>0</v>
      </c>
      <c r="AF136">
        <v>0</v>
      </c>
      <c r="AG136">
        <v>4410</v>
      </c>
      <c r="AH136">
        <v>403</v>
      </c>
      <c r="AI136">
        <v>3060</v>
      </c>
      <c r="AJ136">
        <v>356</v>
      </c>
      <c r="AK136">
        <v>310</v>
      </c>
      <c r="AL136">
        <v>8.12</v>
      </c>
      <c r="AM136">
        <v>347</v>
      </c>
      <c r="AN136">
        <v>94.8</v>
      </c>
      <c r="AO136">
        <v>61.4</v>
      </c>
      <c r="AP136">
        <v>2.74</v>
      </c>
      <c r="AQ136">
        <v>0</v>
      </c>
      <c r="AR136">
        <v>25.2</v>
      </c>
      <c r="AS136">
        <v>29000</v>
      </c>
      <c r="AT136">
        <v>0</v>
      </c>
      <c r="AU136">
        <v>51.6</v>
      </c>
      <c r="AV136">
        <v>210</v>
      </c>
      <c r="AW136">
        <v>69</v>
      </c>
      <c r="AX136">
        <v>177</v>
      </c>
      <c r="AY136">
        <v>0</v>
      </c>
      <c r="AZ136">
        <v>0</v>
      </c>
      <c r="BA136">
        <v>0</v>
      </c>
      <c r="BB136">
        <v>0</v>
      </c>
    </row>
    <row r="137" spans="1:54" ht="12.75">
      <c r="A137" t="s">
        <v>8</v>
      </c>
      <c r="B137" s="3" t="s">
        <v>324</v>
      </c>
      <c r="C137" s="3" t="s">
        <v>324</v>
      </c>
      <c r="D137" s="7" t="s">
        <v>325</v>
      </c>
      <c r="E137" s="4" t="s">
        <v>57</v>
      </c>
      <c r="F137">
        <v>143</v>
      </c>
      <c r="G137">
        <v>42.1</v>
      </c>
      <c r="H137">
        <v>19.5</v>
      </c>
      <c r="I137">
        <v>0</v>
      </c>
      <c r="J137">
        <v>0</v>
      </c>
      <c r="K137">
        <v>11.2</v>
      </c>
      <c r="L137">
        <v>0</v>
      </c>
      <c r="M137">
        <v>0</v>
      </c>
      <c r="N137">
        <v>0.73</v>
      </c>
      <c r="O137">
        <v>1.32</v>
      </c>
      <c r="P137">
        <v>0</v>
      </c>
      <c r="Q137">
        <v>0</v>
      </c>
      <c r="R137">
        <v>0</v>
      </c>
      <c r="S137">
        <v>1.72</v>
      </c>
      <c r="T137">
        <v>2.1875</v>
      </c>
      <c r="U137" s="8">
        <v>1.1875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4.25</v>
      </c>
      <c r="AB137">
        <v>0</v>
      </c>
      <c r="AC137">
        <v>22</v>
      </c>
      <c r="AD137">
        <v>0</v>
      </c>
      <c r="AE137">
        <v>0</v>
      </c>
      <c r="AF137">
        <v>0</v>
      </c>
      <c r="AG137">
        <v>4040</v>
      </c>
      <c r="AH137">
        <v>568</v>
      </c>
      <c r="AI137">
        <v>2750</v>
      </c>
      <c r="AJ137">
        <v>322</v>
      </c>
      <c r="AK137">
        <v>282</v>
      </c>
      <c r="AL137">
        <v>8.09</v>
      </c>
      <c r="AM137">
        <v>311</v>
      </c>
      <c r="AN137">
        <v>85.4</v>
      </c>
      <c r="AO137">
        <v>55.5</v>
      </c>
      <c r="AP137">
        <v>2.72</v>
      </c>
      <c r="AQ137">
        <v>0</v>
      </c>
      <c r="AR137">
        <v>19.2</v>
      </c>
      <c r="AS137">
        <v>25700</v>
      </c>
      <c r="AT137">
        <v>0</v>
      </c>
      <c r="AU137">
        <v>51</v>
      </c>
      <c r="AV137">
        <v>189</v>
      </c>
      <c r="AW137">
        <v>62.9</v>
      </c>
      <c r="AX137">
        <v>160</v>
      </c>
      <c r="AY137">
        <v>0</v>
      </c>
      <c r="AZ137">
        <v>0</v>
      </c>
      <c r="BA137">
        <v>0</v>
      </c>
      <c r="BB137">
        <v>0</v>
      </c>
    </row>
    <row r="138" spans="1:54" ht="12.75">
      <c r="A138" t="s">
        <v>8</v>
      </c>
      <c r="B138" s="3" t="s">
        <v>326</v>
      </c>
      <c r="C138" s="3" t="s">
        <v>326</v>
      </c>
      <c r="D138" s="7" t="s">
        <v>327</v>
      </c>
      <c r="E138" s="4" t="s">
        <v>57</v>
      </c>
      <c r="F138">
        <v>130</v>
      </c>
      <c r="G138">
        <v>38.2</v>
      </c>
      <c r="H138">
        <v>19.3</v>
      </c>
      <c r="I138">
        <v>0</v>
      </c>
      <c r="J138">
        <v>0</v>
      </c>
      <c r="K138">
        <v>11.2</v>
      </c>
      <c r="L138">
        <v>0</v>
      </c>
      <c r="M138">
        <v>0</v>
      </c>
      <c r="N138">
        <v>0.67</v>
      </c>
      <c r="O138">
        <v>1.2</v>
      </c>
      <c r="P138">
        <v>0</v>
      </c>
      <c r="Q138">
        <v>0</v>
      </c>
      <c r="R138">
        <v>0</v>
      </c>
      <c r="S138">
        <v>1.6</v>
      </c>
      <c r="T138">
        <v>2.0625</v>
      </c>
      <c r="U138" s="8">
        <v>1.1875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4.65</v>
      </c>
      <c r="AB138">
        <v>0</v>
      </c>
      <c r="AC138">
        <v>23.9</v>
      </c>
      <c r="AD138">
        <v>0</v>
      </c>
      <c r="AE138">
        <v>0</v>
      </c>
      <c r="AF138">
        <v>0</v>
      </c>
      <c r="AG138">
        <v>3680</v>
      </c>
      <c r="AH138">
        <v>810</v>
      </c>
      <c r="AI138">
        <v>2460</v>
      </c>
      <c r="AJ138">
        <v>290</v>
      </c>
      <c r="AK138">
        <v>256</v>
      </c>
      <c r="AL138">
        <v>8.03</v>
      </c>
      <c r="AM138">
        <v>278</v>
      </c>
      <c r="AN138">
        <v>76.7</v>
      </c>
      <c r="AO138">
        <v>49.9</v>
      </c>
      <c r="AP138">
        <v>2.7</v>
      </c>
      <c r="AQ138">
        <v>0</v>
      </c>
      <c r="AR138">
        <v>14.5</v>
      </c>
      <c r="AS138">
        <v>22600</v>
      </c>
      <c r="AT138">
        <v>0</v>
      </c>
      <c r="AU138">
        <v>50.4</v>
      </c>
      <c r="AV138">
        <v>169</v>
      </c>
      <c r="AW138">
        <v>56.8</v>
      </c>
      <c r="AX138">
        <v>145</v>
      </c>
      <c r="AY138">
        <v>0</v>
      </c>
      <c r="AZ138">
        <v>0</v>
      </c>
      <c r="BA138">
        <v>0</v>
      </c>
      <c r="BB138">
        <v>0</v>
      </c>
    </row>
    <row r="139" spans="1:54" ht="12.75">
      <c r="A139" t="s">
        <v>8</v>
      </c>
      <c r="B139" s="3" t="s">
        <v>328</v>
      </c>
      <c r="C139" s="3" t="s">
        <v>328</v>
      </c>
      <c r="D139" s="7" t="s">
        <v>329</v>
      </c>
      <c r="E139" s="4" t="s">
        <v>57</v>
      </c>
      <c r="F139">
        <v>119</v>
      </c>
      <c r="G139">
        <v>35.1</v>
      </c>
      <c r="H139">
        <v>19</v>
      </c>
      <c r="I139">
        <v>0</v>
      </c>
      <c r="J139">
        <v>0</v>
      </c>
      <c r="K139">
        <v>11.3</v>
      </c>
      <c r="L139">
        <v>0</v>
      </c>
      <c r="M139">
        <v>0</v>
      </c>
      <c r="N139">
        <v>0.655</v>
      </c>
      <c r="O139">
        <v>1.06</v>
      </c>
      <c r="P139">
        <v>0</v>
      </c>
      <c r="Q139">
        <v>0</v>
      </c>
      <c r="R139">
        <v>0</v>
      </c>
      <c r="S139">
        <v>1.46</v>
      </c>
      <c r="T139">
        <v>1.9375</v>
      </c>
      <c r="U139" s="8">
        <v>1.1875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5.31</v>
      </c>
      <c r="AB139">
        <v>0</v>
      </c>
      <c r="AC139">
        <v>24.5</v>
      </c>
      <c r="AD139">
        <v>0</v>
      </c>
      <c r="AE139">
        <v>0</v>
      </c>
      <c r="AF139">
        <v>0</v>
      </c>
      <c r="AG139">
        <v>3340</v>
      </c>
      <c r="AH139">
        <v>1210</v>
      </c>
      <c r="AI139">
        <v>2190</v>
      </c>
      <c r="AJ139">
        <v>262</v>
      </c>
      <c r="AK139">
        <v>231</v>
      </c>
      <c r="AL139">
        <v>7.9</v>
      </c>
      <c r="AM139">
        <v>253</v>
      </c>
      <c r="AN139">
        <v>69.1</v>
      </c>
      <c r="AO139">
        <v>44.9</v>
      </c>
      <c r="AP139">
        <v>2.69</v>
      </c>
      <c r="AQ139">
        <v>0</v>
      </c>
      <c r="AR139">
        <v>10.6</v>
      </c>
      <c r="AS139">
        <v>20300</v>
      </c>
      <c r="AT139">
        <v>0</v>
      </c>
      <c r="AU139">
        <v>50.4</v>
      </c>
      <c r="AV139">
        <v>151</v>
      </c>
      <c r="AW139">
        <v>50.4</v>
      </c>
      <c r="AX139">
        <v>130</v>
      </c>
      <c r="AY139">
        <v>0</v>
      </c>
      <c r="AZ139">
        <v>0</v>
      </c>
      <c r="BA139">
        <v>0</v>
      </c>
      <c r="BB139">
        <v>0</v>
      </c>
    </row>
    <row r="140" spans="1:54" ht="12.75">
      <c r="A140" t="s">
        <v>8</v>
      </c>
      <c r="B140" s="3" t="s">
        <v>330</v>
      </c>
      <c r="C140" s="3" t="s">
        <v>330</v>
      </c>
      <c r="D140" s="7" t="s">
        <v>331</v>
      </c>
      <c r="E140" s="4" t="s">
        <v>57</v>
      </c>
      <c r="F140">
        <v>106</v>
      </c>
      <c r="G140">
        <v>31.1</v>
      </c>
      <c r="H140">
        <v>18.7</v>
      </c>
      <c r="I140">
        <v>0</v>
      </c>
      <c r="J140">
        <v>0</v>
      </c>
      <c r="K140">
        <v>11.2</v>
      </c>
      <c r="L140">
        <v>0</v>
      </c>
      <c r="M140">
        <v>0</v>
      </c>
      <c r="N140">
        <v>0.59</v>
      </c>
      <c r="O140">
        <v>0.94</v>
      </c>
      <c r="P140">
        <v>0</v>
      </c>
      <c r="Q140">
        <v>0</v>
      </c>
      <c r="R140">
        <v>0</v>
      </c>
      <c r="S140">
        <v>1.34</v>
      </c>
      <c r="T140">
        <v>1.8125</v>
      </c>
      <c r="U140" s="8">
        <v>1.125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5.96</v>
      </c>
      <c r="AB140">
        <v>0</v>
      </c>
      <c r="AC140">
        <v>27.2</v>
      </c>
      <c r="AD140">
        <v>0</v>
      </c>
      <c r="AE140">
        <v>0</v>
      </c>
      <c r="AF140">
        <v>0</v>
      </c>
      <c r="AG140">
        <v>2990</v>
      </c>
      <c r="AH140">
        <v>1880</v>
      </c>
      <c r="AI140">
        <v>1910</v>
      </c>
      <c r="AJ140">
        <v>230</v>
      </c>
      <c r="AK140">
        <v>204</v>
      </c>
      <c r="AL140">
        <v>7.84</v>
      </c>
      <c r="AM140">
        <v>220</v>
      </c>
      <c r="AN140">
        <v>60.5</v>
      </c>
      <c r="AO140">
        <v>39.4</v>
      </c>
      <c r="AP140">
        <v>2.66</v>
      </c>
      <c r="AQ140">
        <v>0</v>
      </c>
      <c r="AR140">
        <v>7.48</v>
      </c>
      <c r="AS140">
        <v>17400</v>
      </c>
      <c r="AT140">
        <v>0</v>
      </c>
      <c r="AU140">
        <v>49.8</v>
      </c>
      <c r="AV140">
        <v>131</v>
      </c>
      <c r="AW140">
        <v>44.4</v>
      </c>
      <c r="AX140">
        <v>115</v>
      </c>
      <c r="AY140">
        <v>0</v>
      </c>
      <c r="AZ140">
        <v>0</v>
      </c>
      <c r="BA140">
        <v>0</v>
      </c>
      <c r="BB140">
        <v>0</v>
      </c>
    </row>
    <row r="141" spans="1:54" ht="12.75">
      <c r="A141" t="s">
        <v>8</v>
      </c>
      <c r="B141" s="3" t="s">
        <v>332</v>
      </c>
      <c r="C141" s="3" t="s">
        <v>332</v>
      </c>
      <c r="D141" s="7" t="s">
        <v>333</v>
      </c>
      <c r="E141" s="4" t="s">
        <v>57</v>
      </c>
      <c r="F141">
        <v>97</v>
      </c>
      <c r="G141">
        <v>28.5</v>
      </c>
      <c r="H141">
        <v>18.6</v>
      </c>
      <c r="I141">
        <v>0</v>
      </c>
      <c r="J141">
        <v>0</v>
      </c>
      <c r="K141">
        <v>11.1</v>
      </c>
      <c r="L141">
        <v>0</v>
      </c>
      <c r="M141">
        <v>0</v>
      </c>
      <c r="N141">
        <v>0.535</v>
      </c>
      <c r="O141">
        <v>0.87</v>
      </c>
      <c r="P141">
        <v>0</v>
      </c>
      <c r="Q141">
        <v>0</v>
      </c>
      <c r="R141">
        <v>0</v>
      </c>
      <c r="S141">
        <v>1.27</v>
      </c>
      <c r="T141">
        <v>1.75</v>
      </c>
      <c r="U141" s="8">
        <v>1.125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6.41</v>
      </c>
      <c r="AB141">
        <v>0</v>
      </c>
      <c r="AC141">
        <v>30</v>
      </c>
      <c r="AD141">
        <v>0</v>
      </c>
      <c r="AE141">
        <v>0</v>
      </c>
      <c r="AF141">
        <v>0</v>
      </c>
      <c r="AG141">
        <v>2750</v>
      </c>
      <c r="AH141">
        <v>2580</v>
      </c>
      <c r="AI141">
        <v>1750</v>
      </c>
      <c r="AJ141">
        <v>211</v>
      </c>
      <c r="AK141">
        <v>188</v>
      </c>
      <c r="AL141">
        <v>7.82</v>
      </c>
      <c r="AM141">
        <v>201</v>
      </c>
      <c r="AN141">
        <v>55.3</v>
      </c>
      <c r="AO141">
        <v>36.1</v>
      </c>
      <c r="AP141">
        <v>2.65</v>
      </c>
      <c r="AQ141">
        <v>0</v>
      </c>
      <c r="AR141">
        <v>5.86</v>
      </c>
      <c r="AS141">
        <v>15800</v>
      </c>
      <c r="AT141">
        <v>0</v>
      </c>
      <c r="AU141">
        <v>49.4</v>
      </c>
      <c r="AV141">
        <v>120</v>
      </c>
      <c r="AW141">
        <v>40.9</v>
      </c>
      <c r="AX141">
        <v>105</v>
      </c>
      <c r="AY141">
        <v>0</v>
      </c>
      <c r="AZ141">
        <v>0</v>
      </c>
      <c r="BA141">
        <v>0</v>
      </c>
      <c r="BB141">
        <v>0</v>
      </c>
    </row>
    <row r="142" spans="1:54" ht="12.75">
      <c r="A142" t="s">
        <v>8</v>
      </c>
      <c r="B142" s="3" t="s">
        <v>334</v>
      </c>
      <c r="C142" s="3" t="s">
        <v>334</v>
      </c>
      <c r="D142" s="7" t="s">
        <v>335</v>
      </c>
      <c r="E142" s="4" t="s">
        <v>57</v>
      </c>
      <c r="F142">
        <v>86</v>
      </c>
      <c r="G142">
        <v>25.3</v>
      </c>
      <c r="H142">
        <v>18.4</v>
      </c>
      <c r="I142">
        <v>0</v>
      </c>
      <c r="J142">
        <v>0</v>
      </c>
      <c r="K142">
        <v>11.1</v>
      </c>
      <c r="L142">
        <v>0</v>
      </c>
      <c r="M142">
        <v>0</v>
      </c>
      <c r="N142">
        <v>0.48</v>
      </c>
      <c r="O142">
        <v>0.77</v>
      </c>
      <c r="P142">
        <v>0</v>
      </c>
      <c r="Q142">
        <v>0</v>
      </c>
      <c r="R142">
        <v>0</v>
      </c>
      <c r="S142">
        <v>1.17</v>
      </c>
      <c r="T142">
        <v>1.625</v>
      </c>
      <c r="U142" s="8">
        <v>1.0625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7.2</v>
      </c>
      <c r="AB142">
        <v>0</v>
      </c>
      <c r="AC142">
        <v>33.4</v>
      </c>
      <c r="AD142">
        <v>0</v>
      </c>
      <c r="AE142">
        <v>0</v>
      </c>
      <c r="AF142">
        <v>57.6</v>
      </c>
      <c r="AG142">
        <v>2460</v>
      </c>
      <c r="AH142">
        <v>4060</v>
      </c>
      <c r="AI142">
        <v>1530</v>
      </c>
      <c r="AJ142">
        <v>186</v>
      </c>
      <c r="AK142">
        <v>166</v>
      </c>
      <c r="AL142">
        <v>7.77</v>
      </c>
      <c r="AM142">
        <v>175</v>
      </c>
      <c r="AN142">
        <v>48.4</v>
      </c>
      <c r="AO142">
        <v>31.6</v>
      </c>
      <c r="AP142">
        <v>2.63</v>
      </c>
      <c r="AQ142">
        <v>0</v>
      </c>
      <c r="AR142">
        <v>4.1</v>
      </c>
      <c r="AS142">
        <v>13600</v>
      </c>
      <c r="AT142">
        <v>0</v>
      </c>
      <c r="AU142">
        <v>48.9</v>
      </c>
      <c r="AV142">
        <v>104</v>
      </c>
      <c r="AW142">
        <v>36</v>
      </c>
      <c r="AX142">
        <v>92.3</v>
      </c>
      <c r="AY142">
        <v>0</v>
      </c>
      <c r="AZ142">
        <v>0</v>
      </c>
      <c r="BA142">
        <v>0</v>
      </c>
      <c r="BB142">
        <v>0</v>
      </c>
    </row>
    <row r="143" spans="1:54" ht="12.75">
      <c r="A143" t="s">
        <v>8</v>
      </c>
      <c r="B143" s="3" t="s">
        <v>336</v>
      </c>
      <c r="C143" s="3" t="s">
        <v>336</v>
      </c>
      <c r="D143" s="7" t="s">
        <v>337</v>
      </c>
      <c r="E143" s="4" t="s">
        <v>57</v>
      </c>
      <c r="F143">
        <v>76</v>
      </c>
      <c r="G143">
        <v>22.3</v>
      </c>
      <c r="H143">
        <v>18.2</v>
      </c>
      <c r="I143">
        <v>0</v>
      </c>
      <c r="J143">
        <v>0</v>
      </c>
      <c r="K143">
        <v>11</v>
      </c>
      <c r="L143">
        <v>0</v>
      </c>
      <c r="M143">
        <v>0</v>
      </c>
      <c r="N143">
        <v>0.425</v>
      </c>
      <c r="O143">
        <v>0.68</v>
      </c>
      <c r="P143">
        <v>0</v>
      </c>
      <c r="Q143">
        <v>0</v>
      </c>
      <c r="R143">
        <v>0</v>
      </c>
      <c r="S143">
        <v>1.08</v>
      </c>
      <c r="T143">
        <v>1.5625</v>
      </c>
      <c r="U143" s="8">
        <v>1.0625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8.11</v>
      </c>
      <c r="AB143">
        <v>0</v>
      </c>
      <c r="AC143">
        <v>37.8</v>
      </c>
      <c r="AD143">
        <v>0</v>
      </c>
      <c r="AE143">
        <v>0</v>
      </c>
      <c r="AF143">
        <v>45.2</v>
      </c>
      <c r="AG143">
        <v>2180</v>
      </c>
      <c r="AH143">
        <v>6520</v>
      </c>
      <c r="AI143">
        <v>1330</v>
      </c>
      <c r="AJ143">
        <v>163</v>
      </c>
      <c r="AK143">
        <v>146</v>
      </c>
      <c r="AL143">
        <v>7.73</v>
      </c>
      <c r="AM143">
        <v>152</v>
      </c>
      <c r="AN143">
        <v>42.2</v>
      </c>
      <c r="AO143">
        <v>27.6</v>
      </c>
      <c r="AP143">
        <v>2.61</v>
      </c>
      <c r="AQ143">
        <v>0</v>
      </c>
      <c r="AR143">
        <v>2.83</v>
      </c>
      <c r="AS143">
        <v>11700</v>
      </c>
      <c r="AT143">
        <v>0</v>
      </c>
      <c r="AU143">
        <v>48.4</v>
      </c>
      <c r="AV143">
        <v>90.7</v>
      </c>
      <c r="AW143">
        <v>31.6</v>
      </c>
      <c r="AX143">
        <v>80.9</v>
      </c>
      <c r="AY143">
        <v>0</v>
      </c>
      <c r="AZ143">
        <v>0</v>
      </c>
      <c r="BA143">
        <v>0</v>
      </c>
      <c r="BB143">
        <v>0</v>
      </c>
    </row>
    <row r="144" spans="1:54" ht="12.75">
      <c r="A144" t="s">
        <v>8</v>
      </c>
      <c r="B144" s="3" t="s">
        <v>338</v>
      </c>
      <c r="C144" s="3" t="s">
        <v>338</v>
      </c>
      <c r="D144" s="7" t="s">
        <v>339</v>
      </c>
      <c r="E144" s="4" t="s">
        <v>57</v>
      </c>
      <c r="F144">
        <v>71</v>
      </c>
      <c r="G144">
        <v>20.8</v>
      </c>
      <c r="H144">
        <v>18.5</v>
      </c>
      <c r="I144">
        <v>0</v>
      </c>
      <c r="J144">
        <v>0</v>
      </c>
      <c r="K144">
        <v>7.64</v>
      </c>
      <c r="L144">
        <v>0</v>
      </c>
      <c r="M144">
        <v>0</v>
      </c>
      <c r="N144">
        <v>0.495</v>
      </c>
      <c r="O144">
        <v>0.81</v>
      </c>
      <c r="P144">
        <v>0</v>
      </c>
      <c r="Q144">
        <v>0</v>
      </c>
      <c r="R144">
        <v>0</v>
      </c>
      <c r="S144">
        <v>1.21</v>
      </c>
      <c r="T144">
        <v>1.5</v>
      </c>
      <c r="U144" s="8">
        <v>0.875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4.71</v>
      </c>
      <c r="AB144">
        <v>0</v>
      </c>
      <c r="AC144">
        <v>32.4</v>
      </c>
      <c r="AD144">
        <v>0</v>
      </c>
      <c r="AE144">
        <v>0</v>
      </c>
      <c r="AF144">
        <v>61.3</v>
      </c>
      <c r="AG144">
        <v>2690</v>
      </c>
      <c r="AH144">
        <v>3290</v>
      </c>
      <c r="AI144">
        <v>1170</v>
      </c>
      <c r="AJ144">
        <v>146</v>
      </c>
      <c r="AK144">
        <v>127</v>
      </c>
      <c r="AL144">
        <v>7.5</v>
      </c>
      <c r="AM144">
        <v>60.3</v>
      </c>
      <c r="AN144">
        <v>24.7</v>
      </c>
      <c r="AO144">
        <v>15.8</v>
      </c>
      <c r="AP144">
        <v>1.7</v>
      </c>
      <c r="AQ144">
        <v>0</v>
      </c>
      <c r="AR144">
        <v>3.49</v>
      </c>
      <c r="AS144">
        <v>4700</v>
      </c>
      <c r="AT144">
        <v>0</v>
      </c>
      <c r="AU144">
        <v>33.7</v>
      </c>
      <c r="AV144">
        <v>52.1</v>
      </c>
      <c r="AW144">
        <v>25.5</v>
      </c>
      <c r="AX144">
        <v>72.2</v>
      </c>
      <c r="AY144">
        <v>0</v>
      </c>
      <c r="AZ144">
        <v>0</v>
      </c>
      <c r="BA144">
        <v>0</v>
      </c>
      <c r="BB144">
        <v>0</v>
      </c>
    </row>
    <row r="145" spans="1:54" ht="12.75">
      <c r="A145" t="s">
        <v>8</v>
      </c>
      <c r="B145" s="3" t="s">
        <v>340</v>
      </c>
      <c r="C145" s="3" t="s">
        <v>340</v>
      </c>
      <c r="D145" s="7" t="s">
        <v>341</v>
      </c>
      <c r="E145" s="4" t="s">
        <v>57</v>
      </c>
      <c r="F145">
        <v>65</v>
      </c>
      <c r="G145">
        <v>19.1</v>
      </c>
      <c r="H145">
        <v>18.4</v>
      </c>
      <c r="I145">
        <v>0</v>
      </c>
      <c r="J145">
        <v>0</v>
      </c>
      <c r="K145">
        <v>7.59</v>
      </c>
      <c r="L145">
        <v>0</v>
      </c>
      <c r="M145">
        <v>0</v>
      </c>
      <c r="N145">
        <v>0.45</v>
      </c>
      <c r="O145">
        <v>0.75</v>
      </c>
      <c r="P145">
        <v>0</v>
      </c>
      <c r="Q145">
        <v>0</v>
      </c>
      <c r="R145">
        <v>0</v>
      </c>
      <c r="S145">
        <v>1.15</v>
      </c>
      <c r="T145">
        <v>1.4375</v>
      </c>
      <c r="U145" s="8">
        <v>0.875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5.06</v>
      </c>
      <c r="AB145">
        <v>0</v>
      </c>
      <c r="AC145">
        <v>35.7</v>
      </c>
      <c r="AD145">
        <v>0</v>
      </c>
      <c r="AE145">
        <v>0</v>
      </c>
      <c r="AF145">
        <v>50.6</v>
      </c>
      <c r="AG145">
        <v>2470</v>
      </c>
      <c r="AH145">
        <v>4540</v>
      </c>
      <c r="AI145">
        <v>1070</v>
      </c>
      <c r="AJ145">
        <v>133</v>
      </c>
      <c r="AK145">
        <v>117</v>
      </c>
      <c r="AL145">
        <v>7.49</v>
      </c>
      <c r="AM145">
        <v>54.8</v>
      </c>
      <c r="AN145">
        <v>22.5</v>
      </c>
      <c r="AO145">
        <v>14.4</v>
      </c>
      <c r="AP145">
        <v>1.69</v>
      </c>
      <c r="AQ145">
        <v>0</v>
      </c>
      <c r="AR145">
        <v>2.73</v>
      </c>
      <c r="AS145">
        <v>4240</v>
      </c>
      <c r="AT145">
        <v>0</v>
      </c>
      <c r="AU145">
        <v>33.4</v>
      </c>
      <c r="AV145">
        <v>47.5</v>
      </c>
      <c r="AW145">
        <v>23.6</v>
      </c>
      <c r="AX145">
        <v>66.1</v>
      </c>
      <c r="AY145">
        <v>0</v>
      </c>
      <c r="AZ145">
        <v>0</v>
      </c>
      <c r="BA145">
        <v>0</v>
      </c>
      <c r="BB145">
        <v>0</v>
      </c>
    </row>
    <row r="146" spans="1:54" ht="12.75">
      <c r="A146" t="s">
        <v>8</v>
      </c>
      <c r="B146" s="3" t="s">
        <v>342</v>
      </c>
      <c r="C146" s="3" t="s">
        <v>342</v>
      </c>
      <c r="D146" s="7" t="s">
        <v>343</v>
      </c>
      <c r="E146" s="4" t="s">
        <v>57</v>
      </c>
      <c r="F146">
        <v>60</v>
      </c>
      <c r="G146">
        <v>17.6</v>
      </c>
      <c r="H146">
        <v>18.2</v>
      </c>
      <c r="I146">
        <v>0</v>
      </c>
      <c r="J146">
        <v>0</v>
      </c>
      <c r="K146">
        <v>7.56</v>
      </c>
      <c r="L146">
        <v>0</v>
      </c>
      <c r="M146">
        <v>0</v>
      </c>
      <c r="N146">
        <v>0.415</v>
      </c>
      <c r="O146">
        <v>0.695</v>
      </c>
      <c r="P146">
        <v>0</v>
      </c>
      <c r="Q146">
        <v>0</v>
      </c>
      <c r="R146">
        <v>0</v>
      </c>
      <c r="S146">
        <v>1.1</v>
      </c>
      <c r="T146">
        <v>1.375</v>
      </c>
      <c r="U146" s="8">
        <v>0.8125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5.44</v>
      </c>
      <c r="AB146">
        <v>0</v>
      </c>
      <c r="AC146">
        <v>38.7</v>
      </c>
      <c r="AD146">
        <v>0</v>
      </c>
      <c r="AE146">
        <v>0</v>
      </c>
      <c r="AF146">
        <v>43.1</v>
      </c>
      <c r="AG146">
        <v>2290</v>
      </c>
      <c r="AH146">
        <v>6080</v>
      </c>
      <c r="AI146">
        <v>984</v>
      </c>
      <c r="AJ146">
        <v>123</v>
      </c>
      <c r="AK146">
        <v>108</v>
      </c>
      <c r="AL146">
        <v>7.47</v>
      </c>
      <c r="AM146">
        <v>50.1</v>
      </c>
      <c r="AN146">
        <v>20.6</v>
      </c>
      <c r="AO146">
        <v>13.3</v>
      </c>
      <c r="AP146">
        <v>1.68</v>
      </c>
      <c r="AQ146">
        <v>0</v>
      </c>
      <c r="AR146">
        <v>2.17</v>
      </c>
      <c r="AS146">
        <v>3860</v>
      </c>
      <c r="AT146">
        <v>0</v>
      </c>
      <c r="AU146">
        <v>33.1</v>
      </c>
      <c r="AV146">
        <v>43.5</v>
      </c>
      <c r="AW146">
        <v>21.8</v>
      </c>
      <c r="AX146">
        <v>60.8</v>
      </c>
      <c r="AY146">
        <v>0</v>
      </c>
      <c r="AZ146">
        <v>0</v>
      </c>
      <c r="BA146">
        <v>0</v>
      </c>
      <c r="BB146">
        <v>0</v>
      </c>
    </row>
    <row r="147" spans="1:54" ht="12.75">
      <c r="A147" t="s">
        <v>8</v>
      </c>
      <c r="B147" s="3" t="s">
        <v>344</v>
      </c>
      <c r="C147" s="3" t="s">
        <v>344</v>
      </c>
      <c r="D147" s="7" t="s">
        <v>345</v>
      </c>
      <c r="E147" s="4" t="s">
        <v>57</v>
      </c>
      <c r="F147">
        <v>55</v>
      </c>
      <c r="G147">
        <v>16.2</v>
      </c>
      <c r="H147">
        <v>18.1</v>
      </c>
      <c r="I147">
        <v>0</v>
      </c>
      <c r="J147">
        <v>0</v>
      </c>
      <c r="K147">
        <v>7.53</v>
      </c>
      <c r="L147">
        <v>0</v>
      </c>
      <c r="M147">
        <v>0</v>
      </c>
      <c r="N147">
        <v>0.39</v>
      </c>
      <c r="O147">
        <v>0.63</v>
      </c>
      <c r="P147">
        <v>0</v>
      </c>
      <c r="Q147">
        <v>0</v>
      </c>
      <c r="R147">
        <v>0</v>
      </c>
      <c r="S147">
        <v>1.03</v>
      </c>
      <c r="T147">
        <v>1.3125</v>
      </c>
      <c r="U147" s="8">
        <v>0.8125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5.98</v>
      </c>
      <c r="AB147">
        <v>0</v>
      </c>
      <c r="AC147">
        <v>41.1</v>
      </c>
      <c r="AD147">
        <v>0</v>
      </c>
      <c r="AE147">
        <v>0</v>
      </c>
      <c r="AF147">
        <v>38</v>
      </c>
      <c r="AG147">
        <v>2110</v>
      </c>
      <c r="AH147">
        <v>8540</v>
      </c>
      <c r="AI147">
        <v>890</v>
      </c>
      <c r="AJ147">
        <v>112</v>
      </c>
      <c r="AK147">
        <v>98.3</v>
      </c>
      <c r="AL147">
        <v>7.41</v>
      </c>
      <c r="AM147">
        <v>44.9</v>
      </c>
      <c r="AN147">
        <v>18.5</v>
      </c>
      <c r="AO147">
        <v>11.9</v>
      </c>
      <c r="AP147">
        <v>1.67</v>
      </c>
      <c r="AQ147">
        <v>0</v>
      </c>
      <c r="AR147">
        <v>1.66</v>
      </c>
      <c r="AS147">
        <v>3430</v>
      </c>
      <c r="AT147">
        <v>0</v>
      </c>
      <c r="AU147">
        <v>32.9</v>
      </c>
      <c r="AV147">
        <v>39</v>
      </c>
      <c r="AW147">
        <v>19.7</v>
      </c>
      <c r="AX147">
        <v>55.3</v>
      </c>
      <c r="AY147">
        <v>0</v>
      </c>
      <c r="AZ147">
        <v>0</v>
      </c>
      <c r="BA147">
        <v>0</v>
      </c>
      <c r="BB147">
        <v>0</v>
      </c>
    </row>
    <row r="148" spans="1:54" ht="12.75">
      <c r="A148" t="s">
        <v>8</v>
      </c>
      <c r="B148" s="3" t="s">
        <v>346</v>
      </c>
      <c r="C148" s="3" t="s">
        <v>346</v>
      </c>
      <c r="D148" s="7" t="s">
        <v>347</v>
      </c>
      <c r="E148" s="4" t="s">
        <v>57</v>
      </c>
      <c r="F148">
        <v>50</v>
      </c>
      <c r="G148">
        <v>14.7</v>
      </c>
      <c r="H148">
        <v>18</v>
      </c>
      <c r="I148">
        <v>0</v>
      </c>
      <c r="J148">
        <v>0</v>
      </c>
      <c r="K148">
        <v>7.5</v>
      </c>
      <c r="L148">
        <v>0</v>
      </c>
      <c r="M148">
        <v>0</v>
      </c>
      <c r="N148">
        <v>0.355</v>
      </c>
      <c r="O148">
        <v>0.57</v>
      </c>
      <c r="P148">
        <v>0</v>
      </c>
      <c r="Q148">
        <v>0</v>
      </c>
      <c r="R148">
        <v>0</v>
      </c>
      <c r="S148">
        <v>0.972</v>
      </c>
      <c r="T148">
        <v>1.25</v>
      </c>
      <c r="U148" s="8">
        <v>0.8125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6.57</v>
      </c>
      <c r="AB148">
        <v>0</v>
      </c>
      <c r="AC148">
        <v>45.2</v>
      </c>
      <c r="AD148">
        <v>0</v>
      </c>
      <c r="AE148">
        <v>0</v>
      </c>
      <c r="AF148">
        <v>31.5</v>
      </c>
      <c r="AG148">
        <v>1920</v>
      </c>
      <c r="AH148">
        <v>12400</v>
      </c>
      <c r="AI148">
        <v>800</v>
      </c>
      <c r="AJ148">
        <v>101</v>
      </c>
      <c r="AK148">
        <v>88.9</v>
      </c>
      <c r="AL148">
        <v>7.38</v>
      </c>
      <c r="AM148">
        <v>40.1</v>
      </c>
      <c r="AN148">
        <v>16.6</v>
      </c>
      <c r="AO148">
        <v>10.7</v>
      </c>
      <c r="AP148">
        <v>1.65</v>
      </c>
      <c r="AQ148">
        <v>0</v>
      </c>
      <c r="AR148">
        <v>1.24</v>
      </c>
      <c r="AS148">
        <v>3040</v>
      </c>
      <c r="AT148">
        <v>0</v>
      </c>
      <c r="AU148">
        <v>32.6</v>
      </c>
      <c r="AV148">
        <v>34.9</v>
      </c>
      <c r="AW148">
        <v>17.7</v>
      </c>
      <c r="AX148">
        <v>49.8</v>
      </c>
      <c r="AY148">
        <v>0</v>
      </c>
      <c r="AZ148">
        <v>0</v>
      </c>
      <c r="BA148">
        <v>0</v>
      </c>
      <c r="BB148">
        <v>0</v>
      </c>
    </row>
    <row r="149" spans="1:54" ht="12.75">
      <c r="A149" t="s">
        <v>8</v>
      </c>
      <c r="B149" s="3" t="s">
        <v>348</v>
      </c>
      <c r="C149" s="3" t="s">
        <v>348</v>
      </c>
      <c r="D149" s="7" t="s">
        <v>349</v>
      </c>
      <c r="E149" s="4" t="s">
        <v>57</v>
      </c>
      <c r="F149">
        <v>46</v>
      </c>
      <c r="G149">
        <v>13.5</v>
      </c>
      <c r="H149">
        <v>18.1</v>
      </c>
      <c r="I149">
        <v>0</v>
      </c>
      <c r="J149">
        <v>0</v>
      </c>
      <c r="K149">
        <v>6.06</v>
      </c>
      <c r="L149">
        <v>0</v>
      </c>
      <c r="M149">
        <v>0</v>
      </c>
      <c r="N149">
        <v>0.36</v>
      </c>
      <c r="O149">
        <v>0.605</v>
      </c>
      <c r="P149">
        <v>0</v>
      </c>
      <c r="Q149">
        <v>0</v>
      </c>
      <c r="R149">
        <v>0</v>
      </c>
      <c r="S149">
        <v>1.01</v>
      </c>
      <c r="T149">
        <v>1.25</v>
      </c>
      <c r="U149" s="8">
        <v>0.8125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5.01</v>
      </c>
      <c r="AB149">
        <v>0</v>
      </c>
      <c r="AC149">
        <v>44.6</v>
      </c>
      <c r="AD149">
        <v>0</v>
      </c>
      <c r="AE149">
        <v>0</v>
      </c>
      <c r="AF149">
        <v>32.4</v>
      </c>
      <c r="AG149">
        <v>2060</v>
      </c>
      <c r="AH149">
        <v>10100</v>
      </c>
      <c r="AI149">
        <v>712</v>
      </c>
      <c r="AJ149">
        <v>90.7</v>
      </c>
      <c r="AK149">
        <v>78.8</v>
      </c>
      <c r="AL149">
        <v>7.25</v>
      </c>
      <c r="AM149">
        <v>22.5</v>
      </c>
      <c r="AN149">
        <v>11.7</v>
      </c>
      <c r="AO149">
        <v>7.43</v>
      </c>
      <c r="AP149">
        <v>1.29</v>
      </c>
      <c r="AQ149">
        <v>0</v>
      </c>
      <c r="AR149">
        <v>1.22</v>
      </c>
      <c r="AS149">
        <v>1710</v>
      </c>
      <c r="AT149">
        <v>0</v>
      </c>
      <c r="AU149">
        <v>26.4</v>
      </c>
      <c r="AV149">
        <v>24.2</v>
      </c>
      <c r="AW149">
        <v>15</v>
      </c>
      <c r="AX149">
        <v>44.8</v>
      </c>
      <c r="AY149">
        <v>0</v>
      </c>
      <c r="AZ149">
        <v>0</v>
      </c>
      <c r="BA149">
        <v>0</v>
      </c>
      <c r="BB149">
        <v>0</v>
      </c>
    </row>
    <row r="150" spans="1:54" ht="12.75">
      <c r="A150" t="s">
        <v>8</v>
      </c>
      <c r="B150" s="3" t="s">
        <v>350</v>
      </c>
      <c r="C150" s="3" t="s">
        <v>350</v>
      </c>
      <c r="D150" s="7" t="s">
        <v>351</v>
      </c>
      <c r="E150" s="4" t="s">
        <v>57</v>
      </c>
      <c r="F150">
        <v>40</v>
      </c>
      <c r="G150">
        <v>11.8</v>
      </c>
      <c r="H150">
        <v>17.9</v>
      </c>
      <c r="I150">
        <v>0</v>
      </c>
      <c r="J150">
        <v>0</v>
      </c>
      <c r="K150">
        <v>6.02</v>
      </c>
      <c r="L150">
        <v>0</v>
      </c>
      <c r="M150">
        <v>0</v>
      </c>
      <c r="N150">
        <v>0.315</v>
      </c>
      <c r="O150">
        <v>0.525</v>
      </c>
      <c r="P150">
        <v>0</v>
      </c>
      <c r="Q150">
        <v>0</v>
      </c>
      <c r="R150">
        <v>0</v>
      </c>
      <c r="S150">
        <v>0.927</v>
      </c>
      <c r="T150">
        <v>1.1875</v>
      </c>
      <c r="U150" s="8">
        <v>0.8125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5.73</v>
      </c>
      <c r="AB150">
        <v>0</v>
      </c>
      <c r="AC150">
        <v>50.9</v>
      </c>
      <c r="AD150">
        <v>0</v>
      </c>
      <c r="AE150">
        <v>0</v>
      </c>
      <c r="AF150">
        <v>24.8</v>
      </c>
      <c r="AG150">
        <v>1810</v>
      </c>
      <c r="AH150">
        <v>17200</v>
      </c>
      <c r="AI150">
        <v>612</v>
      </c>
      <c r="AJ150">
        <v>78.4</v>
      </c>
      <c r="AK150">
        <v>68.4</v>
      </c>
      <c r="AL150">
        <v>7.21</v>
      </c>
      <c r="AM150">
        <v>19.1</v>
      </c>
      <c r="AN150">
        <v>9.95</v>
      </c>
      <c r="AO150">
        <v>6.35</v>
      </c>
      <c r="AP150">
        <v>1.27</v>
      </c>
      <c r="AQ150">
        <v>0</v>
      </c>
      <c r="AR150">
        <v>0.81</v>
      </c>
      <c r="AS150">
        <v>1440</v>
      </c>
      <c r="AT150">
        <v>0</v>
      </c>
      <c r="AU150">
        <v>26.1</v>
      </c>
      <c r="AV150">
        <v>20.6</v>
      </c>
      <c r="AW150">
        <v>13</v>
      </c>
      <c r="AX150">
        <v>38.6</v>
      </c>
      <c r="AY150">
        <v>0</v>
      </c>
      <c r="AZ150">
        <v>0</v>
      </c>
      <c r="BA150">
        <v>0</v>
      </c>
      <c r="BB150">
        <v>0</v>
      </c>
    </row>
    <row r="151" spans="1:54" ht="12.75">
      <c r="A151" t="s">
        <v>8</v>
      </c>
      <c r="B151" s="3" t="s">
        <v>352</v>
      </c>
      <c r="C151" s="3" t="s">
        <v>352</v>
      </c>
      <c r="D151" s="7" t="s">
        <v>353</v>
      </c>
      <c r="E151" s="4" t="s">
        <v>57</v>
      </c>
      <c r="F151">
        <v>35</v>
      </c>
      <c r="G151">
        <v>10.3</v>
      </c>
      <c r="H151">
        <v>17.7</v>
      </c>
      <c r="I151">
        <v>0</v>
      </c>
      <c r="J151">
        <v>0</v>
      </c>
      <c r="K151">
        <v>6</v>
      </c>
      <c r="L151">
        <v>0</v>
      </c>
      <c r="M151">
        <v>0</v>
      </c>
      <c r="N151">
        <v>0.3</v>
      </c>
      <c r="O151">
        <v>0.425</v>
      </c>
      <c r="P151">
        <v>0</v>
      </c>
      <c r="Q151">
        <v>0</v>
      </c>
      <c r="R151">
        <v>0</v>
      </c>
      <c r="S151">
        <v>0.827</v>
      </c>
      <c r="T151">
        <v>1.125</v>
      </c>
      <c r="U151" s="8">
        <v>0.75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7.06</v>
      </c>
      <c r="AB151">
        <v>0</v>
      </c>
      <c r="AC151">
        <v>53.5</v>
      </c>
      <c r="AD151">
        <v>0</v>
      </c>
      <c r="AE151">
        <v>0</v>
      </c>
      <c r="AF151">
        <v>22.5</v>
      </c>
      <c r="AG151">
        <v>1590</v>
      </c>
      <c r="AH151">
        <v>30800</v>
      </c>
      <c r="AI151">
        <v>510</v>
      </c>
      <c r="AJ151">
        <v>66.5</v>
      </c>
      <c r="AK151">
        <v>57.6</v>
      </c>
      <c r="AL151">
        <v>7.04</v>
      </c>
      <c r="AM151">
        <v>15.3</v>
      </c>
      <c r="AN151">
        <v>8.06</v>
      </c>
      <c r="AO151">
        <v>5.12</v>
      </c>
      <c r="AP151">
        <v>1.22</v>
      </c>
      <c r="AQ151">
        <v>0</v>
      </c>
      <c r="AR151">
        <v>0.506</v>
      </c>
      <c r="AS151">
        <v>1140</v>
      </c>
      <c r="AT151">
        <v>0</v>
      </c>
      <c r="AU151">
        <v>25.9</v>
      </c>
      <c r="AV151">
        <v>16.5</v>
      </c>
      <c r="AW151">
        <v>10.5</v>
      </c>
      <c r="AX151">
        <v>32.7</v>
      </c>
      <c r="AY151">
        <v>0</v>
      </c>
      <c r="AZ151">
        <v>0</v>
      </c>
      <c r="BA151">
        <v>0</v>
      </c>
      <c r="BB151">
        <v>0</v>
      </c>
    </row>
    <row r="152" spans="1:54" ht="12.75">
      <c r="A152" t="s">
        <v>8</v>
      </c>
      <c r="B152" s="3" t="s">
        <v>354</v>
      </c>
      <c r="C152" s="3" t="s">
        <v>354</v>
      </c>
      <c r="D152" s="7" t="s">
        <v>355</v>
      </c>
      <c r="E152" s="4" t="s">
        <v>57</v>
      </c>
      <c r="F152">
        <v>100</v>
      </c>
      <c r="G152">
        <v>29.7</v>
      </c>
      <c r="H152">
        <v>17</v>
      </c>
      <c r="I152">
        <v>0</v>
      </c>
      <c r="J152">
        <v>0</v>
      </c>
      <c r="K152">
        <v>10.4</v>
      </c>
      <c r="L152">
        <v>0</v>
      </c>
      <c r="M152">
        <v>0</v>
      </c>
      <c r="N152">
        <v>0.585</v>
      </c>
      <c r="O152">
        <v>0.985</v>
      </c>
      <c r="P152">
        <v>0</v>
      </c>
      <c r="Q152">
        <v>0</v>
      </c>
      <c r="R152">
        <v>0</v>
      </c>
      <c r="S152">
        <v>1.69</v>
      </c>
      <c r="T152">
        <v>1.875</v>
      </c>
      <c r="U152" s="8">
        <v>1.125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5.29</v>
      </c>
      <c r="AB152">
        <v>0</v>
      </c>
      <c r="AC152">
        <v>23.2</v>
      </c>
      <c r="AD152">
        <v>0</v>
      </c>
      <c r="AE152">
        <v>0</v>
      </c>
      <c r="AF152">
        <v>0</v>
      </c>
      <c r="AG152">
        <v>3530</v>
      </c>
      <c r="AH152">
        <v>947</v>
      </c>
      <c r="AI152">
        <v>1500</v>
      </c>
      <c r="AJ152">
        <v>200</v>
      </c>
      <c r="AK152">
        <v>177</v>
      </c>
      <c r="AL152">
        <v>7.1</v>
      </c>
      <c r="AM152">
        <v>186</v>
      </c>
      <c r="AN152">
        <v>55</v>
      </c>
      <c r="AO152">
        <v>35.7</v>
      </c>
      <c r="AP152">
        <v>2.5</v>
      </c>
      <c r="AQ152">
        <v>0</v>
      </c>
      <c r="AR152">
        <v>8.21</v>
      </c>
      <c r="AS152">
        <v>11900</v>
      </c>
      <c r="AT152">
        <v>0</v>
      </c>
      <c r="AU152">
        <v>41.7</v>
      </c>
      <c r="AV152">
        <v>107</v>
      </c>
      <c r="AW152">
        <v>38.7</v>
      </c>
      <c r="AX152">
        <v>98.5</v>
      </c>
      <c r="AY152">
        <v>0</v>
      </c>
      <c r="AZ152">
        <v>0</v>
      </c>
      <c r="BA152">
        <v>0</v>
      </c>
      <c r="BB152">
        <v>0</v>
      </c>
    </row>
    <row r="153" spans="1:54" ht="12.75">
      <c r="A153" t="s">
        <v>8</v>
      </c>
      <c r="B153" s="3" t="s">
        <v>356</v>
      </c>
      <c r="C153" s="3" t="s">
        <v>356</v>
      </c>
      <c r="D153" s="7" t="s">
        <v>357</v>
      </c>
      <c r="E153" s="4" t="s">
        <v>57</v>
      </c>
      <c r="F153">
        <v>89</v>
      </c>
      <c r="G153">
        <v>26.4</v>
      </c>
      <c r="H153">
        <v>16.8</v>
      </c>
      <c r="I153">
        <v>0</v>
      </c>
      <c r="J153">
        <v>0</v>
      </c>
      <c r="K153">
        <v>10.4</v>
      </c>
      <c r="L153">
        <v>0</v>
      </c>
      <c r="M153">
        <v>0</v>
      </c>
      <c r="N153">
        <v>0.525</v>
      </c>
      <c r="O153">
        <v>0.875</v>
      </c>
      <c r="P153">
        <v>0</v>
      </c>
      <c r="Q153">
        <v>0</v>
      </c>
      <c r="R153">
        <v>0</v>
      </c>
      <c r="S153">
        <v>1.58</v>
      </c>
      <c r="T153">
        <v>1.75</v>
      </c>
      <c r="U153" s="8">
        <v>1.0625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5.92</v>
      </c>
      <c r="AB153">
        <v>0</v>
      </c>
      <c r="AC153">
        <v>25.9</v>
      </c>
      <c r="AD153">
        <v>0</v>
      </c>
      <c r="AE153">
        <v>0</v>
      </c>
      <c r="AF153">
        <v>0</v>
      </c>
      <c r="AG153">
        <v>3160</v>
      </c>
      <c r="AH153">
        <v>1460</v>
      </c>
      <c r="AI153">
        <v>1310</v>
      </c>
      <c r="AJ153">
        <v>177</v>
      </c>
      <c r="AK153">
        <v>157</v>
      </c>
      <c r="AL153">
        <v>7.05</v>
      </c>
      <c r="AM153">
        <v>163</v>
      </c>
      <c r="AN153">
        <v>48.2</v>
      </c>
      <c r="AO153">
        <v>31.4</v>
      </c>
      <c r="AP153">
        <v>2.48</v>
      </c>
      <c r="AQ153">
        <v>0</v>
      </c>
      <c r="AR153">
        <v>5.83</v>
      </c>
      <c r="AS153">
        <v>10300</v>
      </c>
      <c r="AT153">
        <v>0</v>
      </c>
      <c r="AU153">
        <v>41.1</v>
      </c>
      <c r="AV153">
        <v>93.3</v>
      </c>
      <c r="AW153">
        <v>34.2</v>
      </c>
      <c r="AX153">
        <v>86.8</v>
      </c>
      <c r="AY153">
        <v>0</v>
      </c>
      <c r="AZ153">
        <v>0</v>
      </c>
      <c r="BA153">
        <v>0</v>
      </c>
      <c r="BB153">
        <v>0</v>
      </c>
    </row>
    <row r="154" spans="1:54" ht="12.75">
      <c r="A154" t="s">
        <v>8</v>
      </c>
      <c r="B154" s="3" t="s">
        <v>358</v>
      </c>
      <c r="C154" s="3" t="s">
        <v>358</v>
      </c>
      <c r="D154" s="7" t="s">
        <v>359</v>
      </c>
      <c r="E154" s="4" t="s">
        <v>57</v>
      </c>
      <c r="F154">
        <v>77</v>
      </c>
      <c r="G154">
        <v>22.9</v>
      </c>
      <c r="H154">
        <v>16.5</v>
      </c>
      <c r="I154">
        <v>0</v>
      </c>
      <c r="J154">
        <v>0</v>
      </c>
      <c r="K154">
        <v>10.3</v>
      </c>
      <c r="L154">
        <v>0</v>
      </c>
      <c r="M154">
        <v>0</v>
      </c>
      <c r="N154">
        <v>0.455</v>
      </c>
      <c r="O154">
        <v>0.76</v>
      </c>
      <c r="P154">
        <v>0</v>
      </c>
      <c r="Q154">
        <v>0</v>
      </c>
      <c r="R154">
        <v>0</v>
      </c>
      <c r="S154">
        <v>1.47</v>
      </c>
      <c r="T154">
        <v>1.625</v>
      </c>
      <c r="U154" s="8">
        <v>1.0625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6.77</v>
      </c>
      <c r="AB154">
        <v>0</v>
      </c>
      <c r="AC154">
        <v>29.9</v>
      </c>
      <c r="AD154">
        <v>0</v>
      </c>
      <c r="AE154">
        <v>0</v>
      </c>
      <c r="AF154">
        <v>0</v>
      </c>
      <c r="AG154">
        <v>2770</v>
      </c>
      <c r="AH154">
        <v>2460</v>
      </c>
      <c r="AI154">
        <v>1120</v>
      </c>
      <c r="AJ154">
        <v>152</v>
      </c>
      <c r="AK154">
        <v>136</v>
      </c>
      <c r="AL154">
        <v>7</v>
      </c>
      <c r="AM154">
        <v>138</v>
      </c>
      <c r="AN154">
        <v>41.2</v>
      </c>
      <c r="AO154">
        <v>26.9</v>
      </c>
      <c r="AP154">
        <v>2.46</v>
      </c>
      <c r="AQ154">
        <v>0</v>
      </c>
      <c r="AR154">
        <v>3.86</v>
      </c>
      <c r="AS154">
        <v>8570</v>
      </c>
      <c r="AT154">
        <v>0</v>
      </c>
      <c r="AU154">
        <v>40.6</v>
      </c>
      <c r="AV154">
        <v>79.3</v>
      </c>
      <c r="AW154">
        <v>29.5</v>
      </c>
      <c r="AX154">
        <v>74.5</v>
      </c>
      <c r="AY154">
        <v>0</v>
      </c>
      <c r="AZ154">
        <v>0</v>
      </c>
      <c r="BA154">
        <v>0</v>
      </c>
      <c r="BB154">
        <v>0</v>
      </c>
    </row>
    <row r="155" spans="1:54" ht="12.75">
      <c r="A155" t="s">
        <v>8</v>
      </c>
      <c r="B155" s="3" t="s">
        <v>360</v>
      </c>
      <c r="C155" s="3" t="s">
        <v>360</v>
      </c>
      <c r="D155" s="7" t="s">
        <v>361</v>
      </c>
      <c r="E155" s="4" t="s">
        <v>57</v>
      </c>
      <c r="F155">
        <v>67</v>
      </c>
      <c r="G155">
        <v>20</v>
      </c>
      <c r="H155">
        <v>16.3</v>
      </c>
      <c r="I155">
        <v>0</v>
      </c>
      <c r="J155">
        <v>0</v>
      </c>
      <c r="K155">
        <v>10.2</v>
      </c>
      <c r="L155">
        <v>0</v>
      </c>
      <c r="M155">
        <v>0</v>
      </c>
      <c r="N155">
        <v>0.395</v>
      </c>
      <c r="O155">
        <v>0.665</v>
      </c>
      <c r="P155">
        <v>0</v>
      </c>
      <c r="Q155">
        <v>0</v>
      </c>
      <c r="R155">
        <v>0</v>
      </c>
      <c r="S155">
        <v>1.37</v>
      </c>
      <c r="T155">
        <v>1.5625</v>
      </c>
      <c r="U155" s="8">
        <v>1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7.7</v>
      </c>
      <c r="AB155">
        <v>0</v>
      </c>
      <c r="AC155">
        <v>34.4</v>
      </c>
      <c r="AD155">
        <v>0</v>
      </c>
      <c r="AE155">
        <v>0</v>
      </c>
      <c r="AF155">
        <v>54.5</v>
      </c>
      <c r="AG155">
        <v>2440</v>
      </c>
      <c r="AH155">
        <v>4040</v>
      </c>
      <c r="AI155">
        <v>970</v>
      </c>
      <c r="AJ155">
        <v>132</v>
      </c>
      <c r="AK155">
        <v>119</v>
      </c>
      <c r="AL155">
        <v>6.97</v>
      </c>
      <c r="AM155">
        <v>119</v>
      </c>
      <c r="AN155">
        <v>35.6</v>
      </c>
      <c r="AO155">
        <v>23.2</v>
      </c>
      <c r="AP155">
        <v>2.44</v>
      </c>
      <c r="AQ155">
        <v>0</v>
      </c>
      <c r="AR155">
        <v>2.62</v>
      </c>
      <c r="AS155">
        <v>7300</v>
      </c>
      <c r="AT155">
        <v>0</v>
      </c>
      <c r="AU155">
        <v>40.1</v>
      </c>
      <c r="AV155">
        <v>68.2</v>
      </c>
      <c r="AW155">
        <v>25.6</v>
      </c>
      <c r="AX155">
        <v>64.4</v>
      </c>
      <c r="AY155">
        <v>0</v>
      </c>
      <c r="AZ155">
        <v>0</v>
      </c>
      <c r="BA155">
        <v>0</v>
      </c>
      <c r="BB155">
        <v>0</v>
      </c>
    </row>
    <row r="156" spans="1:54" ht="12.75">
      <c r="A156" t="s">
        <v>8</v>
      </c>
      <c r="B156" s="3" t="s">
        <v>362</v>
      </c>
      <c r="C156" s="3" t="s">
        <v>362</v>
      </c>
      <c r="D156" s="7" t="s">
        <v>363</v>
      </c>
      <c r="E156" s="4" t="s">
        <v>57</v>
      </c>
      <c r="F156">
        <v>57</v>
      </c>
      <c r="G156">
        <v>16.8</v>
      </c>
      <c r="H156">
        <v>16.4</v>
      </c>
      <c r="I156">
        <v>0</v>
      </c>
      <c r="J156">
        <v>0</v>
      </c>
      <c r="K156">
        <v>7.12</v>
      </c>
      <c r="L156">
        <v>0</v>
      </c>
      <c r="M156">
        <v>0</v>
      </c>
      <c r="N156">
        <v>0.43</v>
      </c>
      <c r="O156">
        <v>0.715</v>
      </c>
      <c r="P156">
        <v>0</v>
      </c>
      <c r="Q156">
        <v>0</v>
      </c>
      <c r="R156">
        <v>0</v>
      </c>
      <c r="S156">
        <v>1.12</v>
      </c>
      <c r="T156">
        <v>1.375</v>
      </c>
      <c r="U156" s="8">
        <v>0.875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4.98</v>
      </c>
      <c r="AB156">
        <v>0</v>
      </c>
      <c r="AC156">
        <v>33</v>
      </c>
      <c r="AD156">
        <v>0</v>
      </c>
      <c r="AE156">
        <v>0</v>
      </c>
      <c r="AF156">
        <v>59.1</v>
      </c>
      <c r="AG156">
        <v>2650</v>
      </c>
      <c r="AH156">
        <v>3400</v>
      </c>
      <c r="AI156">
        <v>758</v>
      </c>
      <c r="AJ156">
        <v>105</v>
      </c>
      <c r="AK156">
        <v>92.2</v>
      </c>
      <c r="AL156">
        <v>6.72</v>
      </c>
      <c r="AM156">
        <v>43.1</v>
      </c>
      <c r="AN156">
        <v>18.9</v>
      </c>
      <c r="AO156">
        <v>12.1</v>
      </c>
      <c r="AP156">
        <v>1.6</v>
      </c>
      <c r="AQ156">
        <v>0</v>
      </c>
      <c r="AR156">
        <v>2.22</v>
      </c>
      <c r="AS156">
        <v>2660</v>
      </c>
      <c r="AT156">
        <v>0</v>
      </c>
      <c r="AU156">
        <v>28</v>
      </c>
      <c r="AV156">
        <v>35.6</v>
      </c>
      <c r="AW156">
        <v>18.8</v>
      </c>
      <c r="AX156">
        <v>52.1</v>
      </c>
      <c r="AY156">
        <v>0</v>
      </c>
      <c r="AZ156">
        <v>0</v>
      </c>
      <c r="BA156">
        <v>0</v>
      </c>
      <c r="BB156">
        <v>0</v>
      </c>
    </row>
    <row r="157" spans="1:54" ht="12.75">
      <c r="A157" t="s">
        <v>8</v>
      </c>
      <c r="B157" s="3" t="s">
        <v>364</v>
      </c>
      <c r="C157" s="3" t="s">
        <v>364</v>
      </c>
      <c r="D157" s="7" t="s">
        <v>365</v>
      </c>
      <c r="E157" s="4" t="s">
        <v>57</v>
      </c>
      <c r="F157">
        <v>50</v>
      </c>
      <c r="G157">
        <v>14.7</v>
      </c>
      <c r="H157">
        <v>16.3</v>
      </c>
      <c r="I157">
        <v>0</v>
      </c>
      <c r="J157">
        <v>0</v>
      </c>
      <c r="K157">
        <v>7.07</v>
      </c>
      <c r="L157">
        <v>0</v>
      </c>
      <c r="M157">
        <v>0</v>
      </c>
      <c r="N157">
        <v>0.38</v>
      </c>
      <c r="O157">
        <v>0.63</v>
      </c>
      <c r="P157">
        <v>0</v>
      </c>
      <c r="Q157">
        <v>0</v>
      </c>
      <c r="R157">
        <v>0</v>
      </c>
      <c r="S157">
        <v>1.03</v>
      </c>
      <c r="T157">
        <v>1.3125</v>
      </c>
      <c r="U157" s="8">
        <v>0.8125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5.61</v>
      </c>
      <c r="AB157">
        <v>0</v>
      </c>
      <c r="AC157">
        <v>37.4</v>
      </c>
      <c r="AD157">
        <v>0</v>
      </c>
      <c r="AE157">
        <v>0</v>
      </c>
      <c r="AF157">
        <v>46.1</v>
      </c>
      <c r="AG157">
        <v>2340</v>
      </c>
      <c r="AH157">
        <v>5530</v>
      </c>
      <c r="AI157">
        <v>659</v>
      </c>
      <c r="AJ157">
        <v>92</v>
      </c>
      <c r="AK157">
        <v>81</v>
      </c>
      <c r="AL157">
        <v>6.68</v>
      </c>
      <c r="AM157">
        <v>37.2</v>
      </c>
      <c r="AN157">
        <v>16.3</v>
      </c>
      <c r="AO157">
        <v>10.5</v>
      </c>
      <c r="AP157">
        <v>1.59</v>
      </c>
      <c r="AQ157">
        <v>0</v>
      </c>
      <c r="AR157">
        <v>1.52</v>
      </c>
      <c r="AS157">
        <v>2270</v>
      </c>
      <c r="AT157">
        <v>0</v>
      </c>
      <c r="AU157">
        <v>27.6</v>
      </c>
      <c r="AV157">
        <v>30.8</v>
      </c>
      <c r="AW157">
        <v>16.5</v>
      </c>
      <c r="AX157">
        <v>45.5</v>
      </c>
      <c r="AY157">
        <v>0</v>
      </c>
      <c r="AZ157">
        <v>0</v>
      </c>
      <c r="BA157">
        <v>0</v>
      </c>
      <c r="BB157">
        <v>0</v>
      </c>
    </row>
    <row r="158" spans="1:54" ht="12.75">
      <c r="A158" t="s">
        <v>8</v>
      </c>
      <c r="B158" s="3" t="s">
        <v>366</v>
      </c>
      <c r="C158" s="3" t="s">
        <v>366</v>
      </c>
      <c r="D158" s="7" t="s">
        <v>367</v>
      </c>
      <c r="E158" s="4" t="s">
        <v>57</v>
      </c>
      <c r="F158">
        <v>45</v>
      </c>
      <c r="G158">
        <v>13.3</v>
      </c>
      <c r="H158">
        <v>16.1</v>
      </c>
      <c r="I158">
        <v>0</v>
      </c>
      <c r="J158">
        <v>0</v>
      </c>
      <c r="K158">
        <v>7.04</v>
      </c>
      <c r="L158">
        <v>0</v>
      </c>
      <c r="M158">
        <v>0</v>
      </c>
      <c r="N158">
        <v>0.345</v>
      </c>
      <c r="O158">
        <v>0.565</v>
      </c>
      <c r="P158">
        <v>0</v>
      </c>
      <c r="Q158">
        <v>0</v>
      </c>
      <c r="R158">
        <v>0</v>
      </c>
      <c r="S158">
        <v>0.967</v>
      </c>
      <c r="T158">
        <v>1.25</v>
      </c>
      <c r="U158" s="8">
        <v>0.8125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6.23</v>
      </c>
      <c r="AB158">
        <v>0</v>
      </c>
      <c r="AC158">
        <v>41.1</v>
      </c>
      <c r="AD158">
        <v>0</v>
      </c>
      <c r="AE158">
        <v>0</v>
      </c>
      <c r="AF158">
        <v>38</v>
      </c>
      <c r="AG158">
        <v>2120</v>
      </c>
      <c r="AH158">
        <v>8280</v>
      </c>
      <c r="AI158">
        <v>586</v>
      </c>
      <c r="AJ158">
        <v>82.3</v>
      </c>
      <c r="AK158">
        <v>72.7</v>
      </c>
      <c r="AL158">
        <v>6.65</v>
      </c>
      <c r="AM158">
        <v>32.8</v>
      </c>
      <c r="AN158">
        <v>14.5</v>
      </c>
      <c r="AO158">
        <v>9.34</v>
      </c>
      <c r="AP158">
        <v>1.57</v>
      </c>
      <c r="AQ158">
        <v>0</v>
      </c>
      <c r="AR158">
        <v>1.11</v>
      </c>
      <c r="AS158">
        <v>1990</v>
      </c>
      <c r="AT158">
        <v>0</v>
      </c>
      <c r="AU158">
        <v>27.4</v>
      </c>
      <c r="AV158">
        <v>27.2</v>
      </c>
      <c r="AW158">
        <v>14.7</v>
      </c>
      <c r="AX158">
        <v>40.6</v>
      </c>
      <c r="AY158">
        <v>0</v>
      </c>
      <c r="AZ158">
        <v>0</v>
      </c>
      <c r="BA158">
        <v>0</v>
      </c>
      <c r="BB158">
        <v>0</v>
      </c>
    </row>
    <row r="159" spans="1:54" ht="12.75">
      <c r="A159" t="s">
        <v>8</v>
      </c>
      <c r="B159" s="3" t="s">
        <v>368</v>
      </c>
      <c r="C159" s="3" t="s">
        <v>368</v>
      </c>
      <c r="D159" s="7" t="s">
        <v>369</v>
      </c>
      <c r="E159" s="4" t="s">
        <v>57</v>
      </c>
      <c r="F159">
        <v>40</v>
      </c>
      <c r="G159">
        <v>11.8</v>
      </c>
      <c r="H159">
        <v>16</v>
      </c>
      <c r="I159">
        <v>0</v>
      </c>
      <c r="J159">
        <v>0</v>
      </c>
      <c r="K159">
        <v>7</v>
      </c>
      <c r="L159">
        <v>0</v>
      </c>
      <c r="M159">
        <v>0</v>
      </c>
      <c r="N159">
        <v>0.305</v>
      </c>
      <c r="O159">
        <v>0.505</v>
      </c>
      <c r="P159">
        <v>0</v>
      </c>
      <c r="Q159">
        <v>0</v>
      </c>
      <c r="R159">
        <v>0</v>
      </c>
      <c r="S159">
        <v>0.907</v>
      </c>
      <c r="T159">
        <v>1.1875</v>
      </c>
      <c r="U159" s="8">
        <v>0.8125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6.93</v>
      </c>
      <c r="AB159">
        <v>0</v>
      </c>
      <c r="AC159">
        <v>46.5</v>
      </c>
      <c r="AD159">
        <v>0</v>
      </c>
      <c r="AE159">
        <v>0</v>
      </c>
      <c r="AF159">
        <v>29.7</v>
      </c>
      <c r="AG159">
        <v>1890</v>
      </c>
      <c r="AH159">
        <v>12700</v>
      </c>
      <c r="AI159">
        <v>518</v>
      </c>
      <c r="AJ159">
        <v>73</v>
      </c>
      <c r="AK159">
        <v>64.7</v>
      </c>
      <c r="AL159">
        <v>6.63</v>
      </c>
      <c r="AM159">
        <v>28.9</v>
      </c>
      <c r="AN159">
        <v>12.7</v>
      </c>
      <c r="AO159">
        <v>8.25</v>
      </c>
      <c r="AP159">
        <v>1.57</v>
      </c>
      <c r="AQ159">
        <v>0</v>
      </c>
      <c r="AR159">
        <v>0.794</v>
      </c>
      <c r="AS159">
        <v>1740</v>
      </c>
      <c r="AT159">
        <v>0</v>
      </c>
      <c r="AU159">
        <v>27.1</v>
      </c>
      <c r="AV159">
        <v>23.9</v>
      </c>
      <c r="AW159">
        <v>13.1</v>
      </c>
      <c r="AX159">
        <v>36</v>
      </c>
      <c r="AY159">
        <v>0</v>
      </c>
      <c r="AZ159">
        <v>0</v>
      </c>
      <c r="BA159">
        <v>0</v>
      </c>
      <c r="BB159">
        <v>0</v>
      </c>
    </row>
    <row r="160" spans="1:54" ht="12.75">
      <c r="A160" t="s">
        <v>8</v>
      </c>
      <c r="B160" s="3" t="s">
        <v>370</v>
      </c>
      <c r="C160" s="3" t="s">
        <v>370</v>
      </c>
      <c r="D160" s="7" t="s">
        <v>371</v>
      </c>
      <c r="E160" s="4" t="s">
        <v>57</v>
      </c>
      <c r="F160">
        <v>36</v>
      </c>
      <c r="G160">
        <v>10.6</v>
      </c>
      <c r="H160">
        <v>15.9</v>
      </c>
      <c r="I160">
        <v>0</v>
      </c>
      <c r="J160">
        <v>0</v>
      </c>
      <c r="K160">
        <v>6.99</v>
      </c>
      <c r="L160">
        <v>0</v>
      </c>
      <c r="M160">
        <v>0</v>
      </c>
      <c r="N160">
        <v>0.295</v>
      </c>
      <c r="O160">
        <v>0.43</v>
      </c>
      <c r="P160">
        <v>0</v>
      </c>
      <c r="Q160">
        <v>0</v>
      </c>
      <c r="R160">
        <v>0</v>
      </c>
      <c r="S160">
        <v>0.832</v>
      </c>
      <c r="T160">
        <v>1.125</v>
      </c>
      <c r="U160" s="8">
        <v>0.75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8.12</v>
      </c>
      <c r="AB160">
        <v>0</v>
      </c>
      <c r="AC160">
        <v>48.1</v>
      </c>
      <c r="AD160">
        <v>0</v>
      </c>
      <c r="AE160">
        <v>0</v>
      </c>
      <c r="AF160">
        <v>27.8</v>
      </c>
      <c r="AG160">
        <v>1700</v>
      </c>
      <c r="AH160">
        <v>20400</v>
      </c>
      <c r="AI160">
        <v>448</v>
      </c>
      <c r="AJ160">
        <v>64</v>
      </c>
      <c r="AK160">
        <v>56.5</v>
      </c>
      <c r="AL160">
        <v>6.51</v>
      </c>
      <c r="AM160">
        <v>24.5</v>
      </c>
      <c r="AN160">
        <v>10.8</v>
      </c>
      <c r="AO160">
        <v>7</v>
      </c>
      <c r="AP160">
        <v>1.52</v>
      </c>
      <c r="AQ160">
        <v>0</v>
      </c>
      <c r="AR160">
        <v>0.545</v>
      </c>
      <c r="AS160">
        <v>1460</v>
      </c>
      <c r="AT160">
        <v>0</v>
      </c>
      <c r="AU160">
        <v>26.9</v>
      </c>
      <c r="AV160">
        <v>20.2</v>
      </c>
      <c r="AW160">
        <v>11.1</v>
      </c>
      <c r="AX160">
        <v>31.5</v>
      </c>
      <c r="AY160">
        <v>0</v>
      </c>
      <c r="AZ160">
        <v>0</v>
      </c>
      <c r="BA160">
        <v>0</v>
      </c>
      <c r="BB160">
        <v>0</v>
      </c>
    </row>
    <row r="161" spans="1:54" ht="12.75">
      <c r="A161" t="s">
        <v>8</v>
      </c>
      <c r="B161" s="3" t="s">
        <v>372</v>
      </c>
      <c r="C161" s="3" t="s">
        <v>372</v>
      </c>
      <c r="D161" s="7" t="s">
        <v>373</v>
      </c>
      <c r="E161" s="4" t="s">
        <v>57</v>
      </c>
      <c r="F161">
        <v>31</v>
      </c>
      <c r="G161">
        <v>9.13</v>
      </c>
      <c r="H161">
        <v>15.9</v>
      </c>
      <c r="I161">
        <v>0</v>
      </c>
      <c r="J161">
        <v>0</v>
      </c>
      <c r="K161">
        <v>5.53</v>
      </c>
      <c r="L161">
        <v>0</v>
      </c>
      <c r="M161">
        <v>0</v>
      </c>
      <c r="N161">
        <v>0.275</v>
      </c>
      <c r="O161">
        <v>0.44</v>
      </c>
      <c r="P161">
        <v>0</v>
      </c>
      <c r="Q161">
        <v>0</v>
      </c>
      <c r="R161">
        <v>0</v>
      </c>
      <c r="S161">
        <v>0.842</v>
      </c>
      <c r="T161">
        <v>1.125</v>
      </c>
      <c r="U161" s="8">
        <v>0.75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6.28</v>
      </c>
      <c r="AB161">
        <v>0</v>
      </c>
      <c r="AC161">
        <v>51.6</v>
      </c>
      <c r="AD161">
        <v>0</v>
      </c>
      <c r="AE161">
        <v>0</v>
      </c>
      <c r="AF161">
        <v>24.2</v>
      </c>
      <c r="AG161">
        <v>1740</v>
      </c>
      <c r="AH161">
        <v>19900</v>
      </c>
      <c r="AI161">
        <v>375</v>
      </c>
      <c r="AJ161">
        <v>54</v>
      </c>
      <c r="AK161">
        <v>47.2</v>
      </c>
      <c r="AL161">
        <v>6.41</v>
      </c>
      <c r="AM161">
        <v>12.4</v>
      </c>
      <c r="AN161">
        <v>7.03</v>
      </c>
      <c r="AO161">
        <v>4.49</v>
      </c>
      <c r="AP161">
        <v>1.17</v>
      </c>
      <c r="AQ161">
        <v>0</v>
      </c>
      <c r="AR161">
        <v>0.461</v>
      </c>
      <c r="AS161">
        <v>739</v>
      </c>
      <c r="AT161">
        <v>0</v>
      </c>
      <c r="AU161">
        <v>21.3</v>
      </c>
      <c r="AV161">
        <v>13</v>
      </c>
      <c r="AW161">
        <v>8.92</v>
      </c>
      <c r="AX161">
        <v>26.5</v>
      </c>
      <c r="AY161">
        <v>0</v>
      </c>
      <c r="AZ161">
        <v>0</v>
      </c>
      <c r="BA161">
        <v>0</v>
      </c>
      <c r="BB161">
        <v>0</v>
      </c>
    </row>
    <row r="162" spans="1:54" ht="12.75">
      <c r="A162" t="s">
        <v>8</v>
      </c>
      <c r="B162" s="3" t="s">
        <v>374</v>
      </c>
      <c r="C162" s="3" t="s">
        <v>374</v>
      </c>
      <c r="D162" s="7" t="s">
        <v>375</v>
      </c>
      <c r="E162" s="4" t="s">
        <v>57</v>
      </c>
      <c r="F162">
        <v>26</v>
      </c>
      <c r="G162">
        <v>7.68</v>
      </c>
      <c r="H162">
        <v>15.7</v>
      </c>
      <c r="I162">
        <v>0</v>
      </c>
      <c r="J162">
        <v>0</v>
      </c>
      <c r="K162">
        <v>5.5</v>
      </c>
      <c r="L162">
        <v>0</v>
      </c>
      <c r="M162">
        <v>0</v>
      </c>
      <c r="N162">
        <v>0.25</v>
      </c>
      <c r="O162">
        <v>0.345</v>
      </c>
      <c r="P162">
        <v>0</v>
      </c>
      <c r="Q162">
        <v>0</v>
      </c>
      <c r="R162">
        <v>0</v>
      </c>
      <c r="S162">
        <v>0.747</v>
      </c>
      <c r="T162">
        <v>1.0625</v>
      </c>
      <c r="U162" s="8">
        <v>0.75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7.97</v>
      </c>
      <c r="AB162">
        <v>0</v>
      </c>
      <c r="AC162">
        <v>56.8</v>
      </c>
      <c r="AD162">
        <v>0</v>
      </c>
      <c r="AE162">
        <v>0</v>
      </c>
      <c r="AF162">
        <v>20</v>
      </c>
      <c r="AG162">
        <v>1480</v>
      </c>
      <c r="AH162">
        <v>40300</v>
      </c>
      <c r="AI162">
        <v>301</v>
      </c>
      <c r="AJ162">
        <v>44.2</v>
      </c>
      <c r="AK162">
        <v>38.4</v>
      </c>
      <c r="AL162">
        <v>6.26</v>
      </c>
      <c r="AM162">
        <v>9.59</v>
      </c>
      <c r="AN162">
        <v>5.48</v>
      </c>
      <c r="AO162">
        <v>3.49</v>
      </c>
      <c r="AP162">
        <v>1.12</v>
      </c>
      <c r="AQ162">
        <v>0</v>
      </c>
      <c r="AR162">
        <v>0.262</v>
      </c>
      <c r="AS162">
        <v>565</v>
      </c>
      <c r="AT162">
        <v>0</v>
      </c>
      <c r="AU162">
        <v>21.1</v>
      </c>
      <c r="AV162">
        <v>10</v>
      </c>
      <c r="AW162">
        <v>6.95</v>
      </c>
      <c r="AX162">
        <v>21.6</v>
      </c>
      <c r="AY162">
        <v>0</v>
      </c>
      <c r="AZ162">
        <v>0</v>
      </c>
      <c r="BA162">
        <v>0</v>
      </c>
      <c r="BB162">
        <v>0</v>
      </c>
    </row>
    <row r="163" spans="1:54" ht="12.75">
      <c r="A163" t="s">
        <v>8</v>
      </c>
      <c r="B163" s="3" t="s">
        <v>376</v>
      </c>
      <c r="C163" s="3" t="s">
        <v>376</v>
      </c>
      <c r="D163" s="7" t="s">
        <v>377</v>
      </c>
      <c r="E163" s="4" t="s">
        <v>18</v>
      </c>
      <c r="F163">
        <v>808</v>
      </c>
      <c r="G163">
        <v>237</v>
      </c>
      <c r="H163">
        <v>22.8</v>
      </c>
      <c r="I163">
        <v>0</v>
      </c>
      <c r="J163">
        <v>0</v>
      </c>
      <c r="K163">
        <v>18.6</v>
      </c>
      <c r="L163">
        <v>0</v>
      </c>
      <c r="M163">
        <v>0</v>
      </c>
      <c r="N163">
        <v>3.74</v>
      </c>
      <c r="O163">
        <v>5.12</v>
      </c>
      <c r="P163">
        <v>0</v>
      </c>
      <c r="Q163">
        <v>0</v>
      </c>
      <c r="R163">
        <v>0</v>
      </c>
      <c r="S163">
        <v>5.72</v>
      </c>
      <c r="T163">
        <v>6.4375</v>
      </c>
      <c r="U163" s="8">
        <v>3.0625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1.81</v>
      </c>
      <c r="AB163">
        <v>0</v>
      </c>
      <c r="AC163">
        <v>3.05</v>
      </c>
      <c r="AD163">
        <v>0</v>
      </c>
      <c r="AE163">
        <v>0</v>
      </c>
      <c r="AF163">
        <v>0</v>
      </c>
      <c r="AG163">
        <v>18900</v>
      </c>
      <c r="AH163">
        <v>1.45</v>
      </c>
      <c r="AI163">
        <v>16000</v>
      </c>
      <c r="AJ163">
        <v>1830</v>
      </c>
      <c r="AK163">
        <v>1400</v>
      </c>
      <c r="AL163">
        <v>8.2</v>
      </c>
      <c r="AM163">
        <v>5510</v>
      </c>
      <c r="AN163">
        <v>927</v>
      </c>
      <c r="AO163">
        <v>594</v>
      </c>
      <c r="AP163">
        <v>4.82</v>
      </c>
      <c r="AQ163">
        <v>0</v>
      </c>
      <c r="AR163">
        <v>1840</v>
      </c>
      <c r="AS163">
        <v>433000</v>
      </c>
      <c r="AT163">
        <v>0</v>
      </c>
      <c r="AU163">
        <v>82.2</v>
      </c>
      <c r="AV163">
        <v>1950</v>
      </c>
      <c r="AW163">
        <v>336</v>
      </c>
      <c r="AX163">
        <v>916</v>
      </c>
      <c r="AY163">
        <v>0</v>
      </c>
      <c r="AZ163">
        <v>0</v>
      </c>
      <c r="BA163">
        <v>0</v>
      </c>
      <c r="BB163">
        <v>0</v>
      </c>
    </row>
    <row r="164" spans="1:54" ht="12.75">
      <c r="A164" t="s">
        <v>8</v>
      </c>
      <c r="B164" s="3" t="s">
        <v>378</v>
      </c>
      <c r="C164" s="3" t="s">
        <v>378</v>
      </c>
      <c r="D164" s="7" t="s">
        <v>379</v>
      </c>
      <c r="E164" s="4" t="s">
        <v>18</v>
      </c>
      <c r="F164">
        <v>730</v>
      </c>
      <c r="G164">
        <v>215</v>
      </c>
      <c r="H164">
        <v>22.4</v>
      </c>
      <c r="I164">
        <v>0</v>
      </c>
      <c r="J164">
        <v>0</v>
      </c>
      <c r="K164">
        <v>17.9</v>
      </c>
      <c r="L164">
        <v>0</v>
      </c>
      <c r="M164">
        <v>0</v>
      </c>
      <c r="N164">
        <v>3.07</v>
      </c>
      <c r="O164">
        <v>4.91</v>
      </c>
      <c r="P164">
        <v>0</v>
      </c>
      <c r="Q164">
        <v>0</v>
      </c>
      <c r="R164">
        <v>0</v>
      </c>
      <c r="S164">
        <v>5.51</v>
      </c>
      <c r="T164">
        <v>6.1875</v>
      </c>
      <c r="U164" s="8">
        <v>2.75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1.82</v>
      </c>
      <c r="AB164">
        <v>0</v>
      </c>
      <c r="AC164">
        <v>3.71</v>
      </c>
      <c r="AD164">
        <v>0</v>
      </c>
      <c r="AE164">
        <v>0</v>
      </c>
      <c r="AF164">
        <v>0</v>
      </c>
      <c r="AG164">
        <v>17500</v>
      </c>
      <c r="AH164">
        <v>1.9</v>
      </c>
      <c r="AI164">
        <v>14300</v>
      </c>
      <c r="AJ164">
        <v>1660</v>
      </c>
      <c r="AK164">
        <v>1280</v>
      </c>
      <c r="AL164">
        <v>8.17</v>
      </c>
      <c r="AM164">
        <v>4720</v>
      </c>
      <c r="AN164">
        <v>816</v>
      </c>
      <c r="AO164">
        <v>527</v>
      </c>
      <c r="AP164">
        <v>4.69</v>
      </c>
      <c r="AQ164">
        <v>0</v>
      </c>
      <c r="AR164">
        <v>1450</v>
      </c>
      <c r="AS164">
        <v>362000</v>
      </c>
      <c r="AT164">
        <v>0</v>
      </c>
      <c r="AU164">
        <v>78.3</v>
      </c>
      <c r="AV164">
        <v>1720</v>
      </c>
      <c r="AW164">
        <v>319</v>
      </c>
      <c r="AX164">
        <v>830</v>
      </c>
      <c r="AY164">
        <v>0</v>
      </c>
      <c r="AZ164">
        <v>0</v>
      </c>
      <c r="BA164">
        <v>0</v>
      </c>
      <c r="BB164">
        <v>0</v>
      </c>
    </row>
    <row r="165" spans="1:54" ht="12.75">
      <c r="A165" t="s">
        <v>8</v>
      </c>
      <c r="B165" s="3" t="s">
        <v>380</v>
      </c>
      <c r="C165" s="3" t="s">
        <v>380</v>
      </c>
      <c r="D165" s="7" t="s">
        <v>381</v>
      </c>
      <c r="E165" s="4" t="s">
        <v>18</v>
      </c>
      <c r="F165">
        <v>665</v>
      </c>
      <c r="G165">
        <v>196</v>
      </c>
      <c r="H165">
        <v>21.6</v>
      </c>
      <c r="I165">
        <v>0</v>
      </c>
      <c r="J165">
        <v>0</v>
      </c>
      <c r="K165">
        <v>17.7</v>
      </c>
      <c r="L165">
        <v>0</v>
      </c>
      <c r="M165">
        <v>0</v>
      </c>
      <c r="N165">
        <v>2.83</v>
      </c>
      <c r="O165">
        <v>4.52</v>
      </c>
      <c r="P165">
        <v>0</v>
      </c>
      <c r="Q165">
        <v>0</v>
      </c>
      <c r="R165">
        <v>0</v>
      </c>
      <c r="S165">
        <v>5.12</v>
      </c>
      <c r="T165">
        <v>5.8125</v>
      </c>
      <c r="U165" s="8">
        <v>2.625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1.95</v>
      </c>
      <c r="AB165">
        <v>0</v>
      </c>
      <c r="AC165">
        <v>4.03</v>
      </c>
      <c r="AD165">
        <v>0</v>
      </c>
      <c r="AE165">
        <v>0</v>
      </c>
      <c r="AF165">
        <v>0</v>
      </c>
      <c r="AG165">
        <v>16300</v>
      </c>
      <c r="AH165">
        <v>2.46</v>
      </c>
      <c r="AI165">
        <v>12400</v>
      </c>
      <c r="AJ165">
        <v>1480</v>
      </c>
      <c r="AK165">
        <v>1150</v>
      </c>
      <c r="AL165">
        <v>7.98</v>
      </c>
      <c r="AM165">
        <v>4170</v>
      </c>
      <c r="AN165">
        <v>730</v>
      </c>
      <c r="AO165">
        <v>472</v>
      </c>
      <c r="AP165">
        <v>4.62</v>
      </c>
      <c r="AQ165">
        <v>0</v>
      </c>
      <c r="AR165">
        <v>1120</v>
      </c>
      <c r="AS165">
        <v>306000</v>
      </c>
      <c r="AT165">
        <v>0</v>
      </c>
      <c r="AU165">
        <v>75.5</v>
      </c>
      <c r="AV165">
        <v>1510</v>
      </c>
      <c r="AW165">
        <v>287</v>
      </c>
      <c r="AX165">
        <v>739</v>
      </c>
      <c r="AY165">
        <v>0</v>
      </c>
      <c r="AZ165">
        <v>0</v>
      </c>
      <c r="BA165">
        <v>0</v>
      </c>
      <c r="BB165">
        <v>0</v>
      </c>
    </row>
    <row r="166" spans="1:54" ht="12.75">
      <c r="A166" t="s">
        <v>8</v>
      </c>
      <c r="B166" s="3" t="s">
        <v>382</v>
      </c>
      <c r="C166" s="3" t="s">
        <v>382</v>
      </c>
      <c r="D166" s="7" t="s">
        <v>383</v>
      </c>
      <c r="E166" s="4" t="s">
        <v>18</v>
      </c>
      <c r="F166">
        <v>605</v>
      </c>
      <c r="G166">
        <v>178</v>
      </c>
      <c r="H166">
        <v>20.9</v>
      </c>
      <c r="I166">
        <v>0</v>
      </c>
      <c r="J166">
        <v>0</v>
      </c>
      <c r="K166">
        <v>17.4</v>
      </c>
      <c r="L166">
        <v>0</v>
      </c>
      <c r="M166">
        <v>0</v>
      </c>
      <c r="N166">
        <v>2.6</v>
      </c>
      <c r="O166">
        <v>4.16</v>
      </c>
      <c r="P166">
        <v>0</v>
      </c>
      <c r="Q166">
        <v>0</v>
      </c>
      <c r="R166">
        <v>0</v>
      </c>
      <c r="S166">
        <v>4.76</v>
      </c>
      <c r="T166">
        <v>5.4375</v>
      </c>
      <c r="U166" s="8">
        <v>2.5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2.09</v>
      </c>
      <c r="AB166">
        <v>0</v>
      </c>
      <c r="AC166">
        <v>4.39</v>
      </c>
      <c r="AD166">
        <v>0</v>
      </c>
      <c r="AE166">
        <v>0</v>
      </c>
      <c r="AF166">
        <v>0</v>
      </c>
      <c r="AG166">
        <v>15100</v>
      </c>
      <c r="AH166">
        <v>3.21</v>
      </c>
      <c r="AI166">
        <v>10800</v>
      </c>
      <c r="AJ166">
        <v>1320</v>
      </c>
      <c r="AK166">
        <v>1040</v>
      </c>
      <c r="AL166">
        <v>7.8</v>
      </c>
      <c r="AM166">
        <v>3680</v>
      </c>
      <c r="AN166">
        <v>652</v>
      </c>
      <c r="AO166">
        <v>423</v>
      </c>
      <c r="AP166">
        <v>4.55</v>
      </c>
      <c r="AQ166">
        <v>0</v>
      </c>
      <c r="AR166">
        <v>869</v>
      </c>
      <c r="AS166">
        <v>258000</v>
      </c>
      <c r="AT166">
        <v>0</v>
      </c>
      <c r="AU166">
        <v>73</v>
      </c>
      <c r="AV166">
        <v>1320</v>
      </c>
      <c r="AW166">
        <v>258</v>
      </c>
      <c r="AX166">
        <v>659</v>
      </c>
      <c r="AY166">
        <v>0</v>
      </c>
      <c r="AZ166">
        <v>0</v>
      </c>
      <c r="BA166">
        <v>0</v>
      </c>
      <c r="BB166">
        <v>0</v>
      </c>
    </row>
    <row r="167" spans="1:54" ht="12.75">
      <c r="A167" t="s">
        <v>8</v>
      </c>
      <c r="B167" s="3" t="s">
        <v>384</v>
      </c>
      <c r="C167" s="3" t="s">
        <v>384</v>
      </c>
      <c r="D167" s="7" t="s">
        <v>385</v>
      </c>
      <c r="E167" s="4" t="s">
        <v>18</v>
      </c>
      <c r="F167">
        <v>550</v>
      </c>
      <c r="G167">
        <v>162</v>
      </c>
      <c r="H167">
        <v>20.2</v>
      </c>
      <c r="I167">
        <v>0</v>
      </c>
      <c r="J167">
        <v>0</v>
      </c>
      <c r="K167">
        <v>17.2</v>
      </c>
      <c r="L167">
        <v>0</v>
      </c>
      <c r="M167">
        <v>0</v>
      </c>
      <c r="N167">
        <v>2.38</v>
      </c>
      <c r="O167">
        <v>3.82</v>
      </c>
      <c r="P167">
        <v>0</v>
      </c>
      <c r="Q167">
        <v>0</v>
      </c>
      <c r="R167">
        <v>0</v>
      </c>
      <c r="S167">
        <v>4.42</v>
      </c>
      <c r="T167">
        <v>5.125</v>
      </c>
      <c r="U167" s="8">
        <v>2.375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2.25</v>
      </c>
      <c r="AB167">
        <v>0</v>
      </c>
      <c r="AC167">
        <v>4.79</v>
      </c>
      <c r="AD167">
        <v>0</v>
      </c>
      <c r="AE167">
        <v>0</v>
      </c>
      <c r="AF167">
        <v>0</v>
      </c>
      <c r="AG167">
        <v>14200</v>
      </c>
      <c r="AH167">
        <v>4.16</v>
      </c>
      <c r="AI167">
        <v>9430</v>
      </c>
      <c r="AJ167">
        <v>1180</v>
      </c>
      <c r="AK167">
        <v>931</v>
      </c>
      <c r="AL167">
        <v>7.63</v>
      </c>
      <c r="AM167">
        <v>3250</v>
      </c>
      <c r="AN167">
        <v>583</v>
      </c>
      <c r="AO167">
        <v>378</v>
      </c>
      <c r="AP167">
        <v>4.49</v>
      </c>
      <c r="AQ167">
        <v>0</v>
      </c>
      <c r="AR167">
        <v>669</v>
      </c>
      <c r="AS167">
        <v>219000</v>
      </c>
      <c r="AT167">
        <v>0</v>
      </c>
      <c r="AU167">
        <v>70.6</v>
      </c>
      <c r="AV167">
        <v>1160</v>
      </c>
      <c r="AW167">
        <v>232</v>
      </c>
      <c r="AX167">
        <v>587</v>
      </c>
      <c r="AY167">
        <v>0</v>
      </c>
      <c r="AZ167">
        <v>0</v>
      </c>
      <c r="BA167">
        <v>0</v>
      </c>
      <c r="BB167">
        <v>0</v>
      </c>
    </row>
    <row r="168" spans="1:54" ht="12.75">
      <c r="A168" t="s">
        <v>8</v>
      </c>
      <c r="B168" s="3" t="s">
        <v>386</v>
      </c>
      <c r="C168" s="3" t="s">
        <v>386</v>
      </c>
      <c r="D168" s="7" t="s">
        <v>387</v>
      </c>
      <c r="E168" s="4" t="s">
        <v>18</v>
      </c>
      <c r="F168">
        <v>500</v>
      </c>
      <c r="G168">
        <v>147</v>
      </c>
      <c r="H168">
        <v>19.6</v>
      </c>
      <c r="I168">
        <v>0</v>
      </c>
      <c r="J168">
        <v>0</v>
      </c>
      <c r="K168">
        <v>17</v>
      </c>
      <c r="L168">
        <v>0</v>
      </c>
      <c r="M168">
        <v>0</v>
      </c>
      <c r="N168">
        <v>2.19</v>
      </c>
      <c r="O168">
        <v>3.5</v>
      </c>
      <c r="P168">
        <v>0</v>
      </c>
      <c r="Q168">
        <v>0</v>
      </c>
      <c r="R168">
        <v>0</v>
      </c>
      <c r="S168">
        <v>4.1</v>
      </c>
      <c r="T168">
        <v>4.8125</v>
      </c>
      <c r="U168" s="8">
        <v>2.3125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2.43</v>
      </c>
      <c r="AB168">
        <v>0</v>
      </c>
      <c r="AC168">
        <v>5.21</v>
      </c>
      <c r="AD168">
        <v>0</v>
      </c>
      <c r="AE168">
        <v>0</v>
      </c>
      <c r="AF168">
        <v>0</v>
      </c>
      <c r="AG168">
        <v>13100</v>
      </c>
      <c r="AH168">
        <v>5.49</v>
      </c>
      <c r="AI168">
        <v>8210</v>
      </c>
      <c r="AJ168">
        <v>1050</v>
      </c>
      <c r="AK168">
        <v>838</v>
      </c>
      <c r="AL168">
        <v>7.48</v>
      </c>
      <c r="AM168">
        <v>2880</v>
      </c>
      <c r="AN168">
        <v>522</v>
      </c>
      <c r="AO168">
        <v>339</v>
      </c>
      <c r="AP168">
        <v>4.43</v>
      </c>
      <c r="AQ168">
        <v>0</v>
      </c>
      <c r="AR168">
        <v>514</v>
      </c>
      <c r="AS168">
        <v>187000</v>
      </c>
      <c r="AT168">
        <v>0</v>
      </c>
      <c r="AU168">
        <v>68.5</v>
      </c>
      <c r="AV168">
        <v>1020</v>
      </c>
      <c r="AW168">
        <v>209</v>
      </c>
      <c r="AX168">
        <v>523</v>
      </c>
      <c r="AY168">
        <v>0</v>
      </c>
      <c r="AZ168">
        <v>0</v>
      </c>
      <c r="BA168">
        <v>0</v>
      </c>
      <c r="BB168">
        <v>0</v>
      </c>
    </row>
    <row r="169" spans="1:54" ht="12.75">
      <c r="A169" t="s">
        <v>8</v>
      </c>
      <c r="B169" s="3" t="s">
        <v>388</v>
      </c>
      <c r="C169" s="3" t="s">
        <v>388</v>
      </c>
      <c r="D169" s="7" t="s">
        <v>389</v>
      </c>
      <c r="E169" s="4" t="s">
        <v>18</v>
      </c>
      <c r="F169">
        <v>455</v>
      </c>
      <c r="G169">
        <v>134</v>
      </c>
      <c r="H169">
        <v>19</v>
      </c>
      <c r="I169">
        <v>0</v>
      </c>
      <c r="J169">
        <v>0</v>
      </c>
      <c r="K169">
        <v>16.8</v>
      </c>
      <c r="L169">
        <v>0</v>
      </c>
      <c r="M169">
        <v>0</v>
      </c>
      <c r="N169">
        <v>2.02</v>
      </c>
      <c r="O169">
        <v>3.21</v>
      </c>
      <c r="P169">
        <v>0</v>
      </c>
      <c r="Q169">
        <v>0</v>
      </c>
      <c r="R169">
        <v>0</v>
      </c>
      <c r="S169">
        <v>3.81</v>
      </c>
      <c r="T169">
        <v>4.5</v>
      </c>
      <c r="U169" s="8">
        <v>2.25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2.62</v>
      </c>
      <c r="AB169">
        <v>0</v>
      </c>
      <c r="AC169">
        <v>5.66</v>
      </c>
      <c r="AD169">
        <v>0</v>
      </c>
      <c r="AE169">
        <v>0</v>
      </c>
      <c r="AF169">
        <v>0</v>
      </c>
      <c r="AG169">
        <v>12200</v>
      </c>
      <c r="AH169">
        <v>7.3</v>
      </c>
      <c r="AI169">
        <v>7190</v>
      </c>
      <c r="AJ169">
        <v>936</v>
      </c>
      <c r="AK169">
        <v>756</v>
      </c>
      <c r="AL169">
        <v>7.33</v>
      </c>
      <c r="AM169">
        <v>2560</v>
      </c>
      <c r="AN169">
        <v>468</v>
      </c>
      <c r="AO169">
        <v>304</v>
      </c>
      <c r="AP169">
        <v>4.38</v>
      </c>
      <c r="AQ169">
        <v>0</v>
      </c>
      <c r="AR169">
        <v>395</v>
      </c>
      <c r="AS169">
        <v>160000</v>
      </c>
      <c r="AT169">
        <v>0</v>
      </c>
      <c r="AU169">
        <v>66.5</v>
      </c>
      <c r="AV169">
        <v>899</v>
      </c>
      <c r="AW169">
        <v>188</v>
      </c>
      <c r="AX169">
        <v>467</v>
      </c>
      <c r="AY169">
        <v>0</v>
      </c>
      <c r="AZ169">
        <v>0</v>
      </c>
      <c r="BA169">
        <v>0</v>
      </c>
      <c r="BB169">
        <v>0</v>
      </c>
    </row>
    <row r="170" spans="1:54" ht="12.75">
      <c r="A170" t="s">
        <v>8</v>
      </c>
      <c r="B170" s="3" t="s">
        <v>390</v>
      </c>
      <c r="C170" s="3" t="s">
        <v>390</v>
      </c>
      <c r="D170" s="7" t="s">
        <v>391</v>
      </c>
      <c r="E170" s="4" t="s">
        <v>18</v>
      </c>
      <c r="F170">
        <v>426</v>
      </c>
      <c r="G170">
        <v>125</v>
      </c>
      <c r="H170">
        <v>18.7</v>
      </c>
      <c r="I170">
        <v>0</v>
      </c>
      <c r="J170">
        <v>0</v>
      </c>
      <c r="K170">
        <v>16.7</v>
      </c>
      <c r="L170">
        <v>0</v>
      </c>
      <c r="M170">
        <v>0</v>
      </c>
      <c r="N170">
        <v>1.88</v>
      </c>
      <c r="O170">
        <v>3.04</v>
      </c>
      <c r="P170">
        <v>0</v>
      </c>
      <c r="Q170">
        <v>0</v>
      </c>
      <c r="R170">
        <v>0</v>
      </c>
      <c r="S170">
        <v>3.63</v>
      </c>
      <c r="T170">
        <v>4.3125</v>
      </c>
      <c r="U170" s="8">
        <v>2.125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2.75</v>
      </c>
      <c r="AB170">
        <v>0</v>
      </c>
      <c r="AC170">
        <v>6.08</v>
      </c>
      <c r="AD170">
        <v>0</v>
      </c>
      <c r="AE170">
        <v>0</v>
      </c>
      <c r="AF170">
        <v>0</v>
      </c>
      <c r="AG170">
        <v>11500</v>
      </c>
      <c r="AH170">
        <v>8.87</v>
      </c>
      <c r="AI170">
        <v>6600</v>
      </c>
      <c r="AJ170">
        <v>869</v>
      </c>
      <c r="AK170">
        <v>706</v>
      </c>
      <c r="AL170">
        <v>7.26</v>
      </c>
      <c r="AM170">
        <v>2360</v>
      </c>
      <c r="AN170">
        <v>434</v>
      </c>
      <c r="AO170">
        <v>283</v>
      </c>
      <c r="AP170">
        <v>4.34</v>
      </c>
      <c r="AQ170">
        <v>0</v>
      </c>
      <c r="AR170">
        <v>331</v>
      </c>
      <c r="AS170">
        <v>144000</v>
      </c>
      <c r="AT170">
        <v>0</v>
      </c>
      <c r="AU170">
        <v>65.3</v>
      </c>
      <c r="AV170">
        <v>827</v>
      </c>
      <c r="AW170">
        <v>176</v>
      </c>
      <c r="AX170">
        <v>433</v>
      </c>
      <c r="AY170">
        <v>0</v>
      </c>
      <c r="AZ170">
        <v>0</v>
      </c>
      <c r="BA170">
        <v>0</v>
      </c>
      <c r="BB170">
        <v>0</v>
      </c>
    </row>
    <row r="171" spans="1:54" ht="12.75">
      <c r="A171" t="s">
        <v>8</v>
      </c>
      <c r="B171" s="3" t="s">
        <v>392</v>
      </c>
      <c r="C171" s="3" t="s">
        <v>392</v>
      </c>
      <c r="D171" s="7" t="s">
        <v>393</v>
      </c>
      <c r="E171" s="4" t="s">
        <v>18</v>
      </c>
      <c r="F171">
        <v>398</v>
      </c>
      <c r="G171">
        <v>117</v>
      </c>
      <c r="H171">
        <v>18.3</v>
      </c>
      <c r="I171">
        <v>0</v>
      </c>
      <c r="J171">
        <v>0</v>
      </c>
      <c r="K171">
        <v>16.6</v>
      </c>
      <c r="L171">
        <v>0</v>
      </c>
      <c r="M171">
        <v>0</v>
      </c>
      <c r="N171">
        <v>1.77</v>
      </c>
      <c r="O171">
        <v>2.85</v>
      </c>
      <c r="P171">
        <v>0</v>
      </c>
      <c r="Q171">
        <v>0</v>
      </c>
      <c r="R171">
        <v>0</v>
      </c>
      <c r="S171">
        <v>3.44</v>
      </c>
      <c r="T171">
        <v>4.125</v>
      </c>
      <c r="U171" s="8">
        <v>2.125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2.92</v>
      </c>
      <c r="AB171">
        <v>0</v>
      </c>
      <c r="AC171">
        <v>6.44</v>
      </c>
      <c r="AD171">
        <v>0</v>
      </c>
      <c r="AE171">
        <v>0</v>
      </c>
      <c r="AF171">
        <v>0</v>
      </c>
      <c r="AG171">
        <v>10900</v>
      </c>
      <c r="AH171">
        <v>11</v>
      </c>
      <c r="AI171">
        <v>6000</v>
      </c>
      <c r="AJ171">
        <v>801</v>
      </c>
      <c r="AK171">
        <v>656</v>
      </c>
      <c r="AL171">
        <v>7.16</v>
      </c>
      <c r="AM171">
        <v>2170</v>
      </c>
      <c r="AN171">
        <v>402</v>
      </c>
      <c r="AO171">
        <v>262</v>
      </c>
      <c r="AP171">
        <v>4.31</v>
      </c>
      <c r="AQ171">
        <v>0</v>
      </c>
      <c r="AR171">
        <v>273</v>
      </c>
      <c r="AS171">
        <v>129000</v>
      </c>
      <c r="AT171">
        <v>0</v>
      </c>
      <c r="AU171">
        <v>64.1</v>
      </c>
      <c r="AV171">
        <v>756</v>
      </c>
      <c r="AW171">
        <v>163</v>
      </c>
      <c r="AX171">
        <v>400</v>
      </c>
      <c r="AY171">
        <v>0</v>
      </c>
      <c r="AZ171">
        <v>0</v>
      </c>
      <c r="BA171">
        <v>0</v>
      </c>
      <c r="BB171">
        <v>0</v>
      </c>
    </row>
    <row r="172" spans="1:54" ht="12.75">
      <c r="A172" t="s">
        <v>8</v>
      </c>
      <c r="B172" s="3" t="s">
        <v>394</v>
      </c>
      <c r="C172" s="3" t="s">
        <v>394</v>
      </c>
      <c r="D172" s="7" t="s">
        <v>395</v>
      </c>
      <c r="E172" s="4" t="s">
        <v>18</v>
      </c>
      <c r="F172">
        <v>370</v>
      </c>
      <c r="G172">
        <v>109</v>
      </c>
      <c r="H172">
        <v>17.9</v>
      </c>
      <c r="I172">
        <v>0</v>
      </c>
      <c r="J172">
        <v>0</v>
      </c>
      <c r="K172">
        <v>16.5</v>
      </c>
      <c r="L172">
        <v>0</v>
      </c>
      <c r="M172">
        <v>0</v>
      </c>
      <c r="N172">
        <v>1.66</v>
      </c>
      <c r="O172">
        <v>2.66</v>
      </c>
      <c r="P172">
        <v>0</v>
      </c>
      <c r="Q172">
        <v>0</v>
      </c>
      <c r="R172">
        <v>0</v>
      </c>
      <c r="S172">
        <v>3.26</v>
      </c>
      <c r="T172">
        <v>3.9375</v>
      </c>
      <c r="U172" s="8">
        <v>2.0625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3.1</v>
      </c>
      <c r="AB172">
        <v>0</v>
      </c>
      <c r="AC172">
        <v>6.89</v>
      </c>
      <c r="AD172">
        <v>0</v>
      </c>
      <c r="AE172">
        <v>0</v>
      </c>
      <c r="AF172">
        <v>0</v>
      </c>
      <c r="AG172">
        <v>10300</v>
      </c>
      <c r="AH172">
        <v>13.9</v>
      </c>
      <c r="AI172">
        <v>5440</v>
      </c>
      <c r="AJ172">
        <v>736</v>
      </c>
      <c r="AK172">
        <v>607</v>
      </c>
      <c r="AL172">
        <v>7.07</v>
      </c>
      <c r="AM172">
        <v>1990</v>
      </c>
      <c r="AN172">
        <v>370</v>
      </c>
      <c r="AO172">
        <v>241</v>
      </c>
      <c r="AP172">
        <v>4.27</v>
      </c>
      <c r="AQ172">
        <v>0</v>
      </c>
      <c r="AR172">
        <v>222</v>
      </c>
      <c r="AS172">
        <v>116000</v>
      </c>
      <c r="AT172">
        <v>0</v>
      </c>
      <c r="AU172">
        <v>62.9</v>
      </c>
      <c r="AV172">
        <v>689</v>
      </c>
      <c r="AW172">
        <v>150</v>
      </c>
      <c r="AX172">
        <v>367</v>
      </c>
      <c r="AY172">
        <v>0</v>
      </c>
      <c r="AZ172">
        <v>0</v>
      </c>
      <c r="BA172">
        <v>0</v>
      </c>
      <c r="BB172">
        <v>0</v>
      </c>
    </row>
    <row r="173" spans="1:54" ht="12.75">
      <c r="A173" t="s">
        <v>8</v>
      </c>
      <c r="B173" s="3" t="s">
        <v>396</v>
      </c>
      <c r="C173" s="3" t="s">
        <v>396</v>
      </c>
      <c r="D173" s="7" t="s">
        <v>397</v>
      </c>
      <c r="E173" s="4" t="s">
        <v>18</v>
      </c>
      <c r="F173">
        <v>342</v>
      </c>
      <c r="G173">
        <v>101</v>
      </c>
      <c r="H173">
        <v>17.5</v>
      </c>
      <c r="I173">
        <v>0</v>
      </c>
      <c r="J173">
        <v>0</v>
      </c>
      <c r="K173">
        <v>16.4</v>
      </c>
      <c r="L173">
        <v>0</v>
      </c>
      <c r="M173">
        <v>0</v>
      </c>
      <c r="N173">
        <v>1.54</v>
      </c>
      <c r="O173">
        <v>2.47</v>
      </c>
      <c r="P173">
        <v>0</v>
      </c>
      <c r="Q173">
        <v>0</v>
      </c>
      <c r="R173">
        <v>0</v>
      </c>
      <c r="S173">
        <v>3.07</v>
      </c>
      <c r="T173">
        <v>3.75</v>
      </c>
      <c r="U173" s="8">
        <v>2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3.31</v>
      </c>
      <c r="AB173">
        <v>0</v>
      </c>
      <c r="AC173">
        <v>7.41</v>
      </c>
      <c r="AD173">
        <v>0</v>
      </c>
      <c r="AE173">
        <v>0</v>
      </c>
      <c r="AF173">
        <v>0</v>
      </c>
      <c r="AG173">
        <v>9620</v>
      </c>
      <c r="AH173">
        <v>17.8</v>
      </c>
      <c r="AI173">
        <v>4900</v>
      </c>
      <c r="AJ173">
        <v>672</v>
      </c>
      <c r="AK173">
        <v>558</v>
      </c>
      <c r="AL173">
        <v>6.98</v>
      </c>
      <c r="AM173">
        <v>1810</v>
      </c>
      <c r="AN173">
        <v>338</v>
      </c>
      <c r="AO173">
        <v>221</v>
      </c>
      <c r="AP173">
        <v>4.24</v>
      </c>
      <c r="AQ173">
        <v>0</v>
      </c>
      <c r="AR173">
        <v>178</v>
      </c>
      <c r="AS173">
        <v>103000</v>
      </c>
      <c r="AT173">
        <v>0</v>
      </c>
      <c r="AU173">
        <v>61.6</v>
      </c>
      <c r="AV173">
        <v>623</v>
      </c>
      <c r="AW173">
        <v>138</v>
      </c>
      <c r="AX173">
        <v>335</v>
      </c>
      <c r="AY173">
        <v>0</v>
      </c>
      <c r="AZ173">
        <v>0</v>
      </c>
      <c r="BA173">
        <v>0</v>
      </c>
      <c r="BB173">
        <v>0</v>
      </c>
    </row>
    <row r="174" spans="1:54" ht="12.75">
      <c r="A174" t="s">
        <v>8</v>
      </c>
      <c r="B174" s="3" t="s">
        <v>398</v>
      </c>
      <c r="C174" s="3" t="s">
        <v>398</v>
      </c>
      <c r="D174" s="7" t="s">
        <v>399</v>
      </c>
      <c r="E174" s="4" t="s">
        <v>18</v>
      </c>
      <c r="F174">
        <v>311</v>
      </c>
      <c r="G174">
        <v>91.4</v>
      </c>
      <c r="H174">
        <v>17.1</v>
      </c>
      <c r="I174">
        <v>0</v>
      </c>
      <c r="J174">
        <v>0</v>
      </c>
      <c r="K174">
        <v>16.2</v>
      </c>
      <c r="L174">
        <v>0</v>
      </c>
      <c r="M174">
        <v>0</v>
      </c>
      <c r="N174">
        <v>1.41</v>
      </c>
      <c r="O174">
        <v>2.26</v>
      </c>
      <c r="P174">
        <v>0</v>
      </c>
      <c r="Q174">
        <v>0</v>
      </c>
      <c r="R174">
        <v>0</v>
      </c>
      <c r="S174">
        <v>2.86</v>
      </c>
      <c r="T174">
        <v>3.5625</v>
      </c>
      <c r="U174" s="8">
        <v>1.9375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3.59</v>
      </c>
      <c r="AB174">
        <v>0</v>
      </c>
      <c r="AC174">
        <v>8.09</v>
      </c>
      <c r="AD174">
        <v>0</v>
      </c>
      <c r="AE174">
        <v>0</v>
      </c>
      <c r="AF174">
        <v>0</v>
      </c>
      <c r="AG174">
        <v>8820</v>
      </c>
      <c r="AH174">
        <v>24.4</v>
      </c>
      <c r="AI174">
        <v>4330</v>
      </c>
      <c r="AJ174">
        <v>603</v>
      </c>
      <c r="AK174">
        <v>506</v>
      </c>
      <c r="AL174">
        <v>6.88</v>
      </c>
      <c r="AM174">
        <v>1610</v>
      </c>
      <c r="AN174">
        <v>304</v>
      </c>
      <c r="AO174">
        <v>199</v>
      </c>
      <c r="AP174">
        <v>4.2</v>
      </c>
      <c r="AQ174">
        <v>0</v>
      </c>
      <c r="AR174">
        <v>136</v>
      </c>
      <c r="AS174">
        <v>88900</v>
      </c>
      <c r="AT174">
        <v>0</v>
      </c>
      <c r="AU174">
        <v>60.3</v>
      </c>
      <c r="AV174">
        <v>553</v>
      </c>
      <c r="AW174">
        <v>124</v>
      </c>
      <c r="AX174">
        <v>301</v>
      </c>
      <c r="AY174">
        <v>0</v>
      </c>
      <c r="AZ174">
        <v>0</v>
      </c>
      <c r="BA174">
        <v>0</v>
      </c>
      <c r="BB174">
        <v>0</v>
      </c>
    </row>
    <row r="175" spans="1:54" ht="12.75">
      <c r="A175" t="s">
        <v>8</v>
      </c>
      <c r="B175" s="3" t="s">
        <v>400</v>
      </c>
      <c r="C175" s="3" t="s">
        <v>400</v>
      </c>
      <c r="D175" s="7" t="s">
        <v>401</v>
      </c>
      <c r="E175" s="4" t="s">
        <v>18</v>
      </c>
      <c r="F175">
        <v>283</v>
      </c>
      <c r="G175">
        <v>83.3</v>
      </c>
      <c r="H175">
        <v>16.7</v>
      </c>
      <c r="I175">
        <v>0</v>
      </c>
      <c r="J175">
        <v>0</v>
      </c>
      <c r="K175">
        <v>16.1</v>
      </c>
      <c r="L175">
        <v>0</v>
      </c>
      <c r="M175">
        <v>0</v>
      </c>
      <c r="N175">
        <v>1.29</v>
      </c>
      <c r="O175">
        <v>2.07</v>
      </c>
      <c r="P175">
        <v>0</v>
      </c>
      <c r="Q175">
        <v>0</v>
      </c>
      <c r="R175">
        <v>0</v>
      </c>
      <c r="S175">
        <v>2.67</v>
      </c>
      <c r="T175">
        <v>3.375</v>
      </c>
      <c r="U175" s="8">
        <v>1.875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3.89</v>
      </c>
      <c r="AB175">
        <v>0</v>
      </c>
      <c r="AC175">
        <v>8.84</v>
      </c>
      <c r="AD175">
        <v>0</v>
      </c>
      <c r="AE175">
        <v>0</v>
      </c>
      <c r="AF175">
        <v>0</v>
      </c>
      <c r="AG175">
        <v>8120</v>
      </c>
      <c r="AH175">
        <v>33.4</v>
      </c>
      <c r="AI175">
        <v>3840</v>
      </c>
      <c r="AJ175">
        <v>542</v>
      </c>
      <c r="AK175">
        <v>459</v>
      </c>
      <c r="AL175">
        <v>6.79</v>
      </c>
      <c r="AM175">
        <v>1440</v>
      </c>
      <c r="AN175">
        <v>274</v>
      </c>
      <c r="AO175">
        <v>179</v>
      </c>
      <c r="AP175">
        <v>4.17</v>
      </c>
      <c r="AQ175">
        <v>0</v>
      </c>
      <c r="AR175">
        <v>104</v>
      </c>
      <c r="AS175">
        <v>77500</v>
      </c>
      <c r="AT175">
        <v>0</v>
      </c>
      <c r="AU175">
        <v>59.1</v>
      </c>
      <c r="AV175">
        <v>493</v>
      </c>
      <c r="AW175">
        <v>113</v>
      </c>
      <c r="AX175">
        <v>270</v>
      </c>
      <c r="AY175">
        <v>0</v>
      </c>
      <c r="AZ175">
        <v>0</v>
      </c>
      <c r="BA175">
        <v>0</v>
      </c>
      <c r="BB175">
        <v>0</v>
      </c>
    </row>
    <row r="176" spans="1:54" ht="12.75">
      <c r="A176" t="s">
        <v>8</v>
      </c>
      <c r="B176" s="3" t="s">
        <v>402</v>
      </c>
      <c r="C176" s="3" t="s">
        <v>402</v>
      </c>
      <c r="D176" s="7" t="s">
        <v>403</v>
      </c>
      <c r="E176" s="4" t="s">
        <v>18</v>
      </c>
      <c r="F176">
        <v>257</v>
      </c>
      <c r="G176">
        <v>75.6</v>
      </c>
      <c r="H176">
        <v>16.4</v>
      </c>
      <c r="I176">
        <v>0</v>
      </c>
      <c r="J176">
        <v>0</v>
      </c>
      <c r="K176">
        <v>16</v>
      </c>
      <c r="L176">
        <v>0</v>
      </c>
      <c r="M176">
        <v>0</v>
      </c>
      <c r="N176">
        <v>1.18</v>
      </c>
      <c r="O176">
        <v>1.89</v>
      </c>
      <c r="P176">
        <v>0</v>
      </c>
      <c r="Q176">
        <v>0</v>
      </c>
      <c r="R176">
        <v>0</v>
      </c>
      <c r="S176">
        <v>2.49</v>
      </c>
      <c r="T176">
        <v>3.1875</v>
      </c>
      <c r="U176" s="8">
        <v>1.8125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4.23</v>
      </c>
      <c r="AB176">
        <v>0</v>
      </c>
      <c r="AC176">
        <v>9.71</v>
      </c>
      <c r="AD176">
        <v>0</v>
      </c>
      <c r="AE176">
        <v>0</v>
      </c>
      <c r="AF176">
        <v>0</v>
      </c>
      <c r="AG176">
        <v>7460</v>
      </c>
      <c r="AH176">
        <v>46.1</v>
      </c>
      <c r="AI176">
        <v>3400</v>
      </c>
      <c r="AJ176">
        <v>487</v>
      </c>
      <c r="AK176">
        <v>415</v>
      </c>
      <c r="AL176">
        <v>6.71</v>
      </c>
      <c r="AM176">
        <v>1290</v>
      </c>
      <c r="AN176">
        <v>246</v>
      </c>
      <c r="AO176">
        <v>161</v>
      </c>
      <c r="AP176">
        <v>4.13</v>
      </c>
      <c r="AQ176">
        <v>0</v>
      </c>
      <c r="AR176">
        <v>79.1</v>
      </c>
      <c r="AS176">
        <v>67700</v>
      </c>
      <c r="AT176">
        <v>0</v>
      </c>
      <c r="AU176">
        <v>57.9</v>
      </c>
      <c r="AV176">
        <v>438</v>
      </c>
      <c r="AW176">
        <v>101</v>
      </c>
      <c r="AX176">
        <v>242</v>
      </c>
      <c r="AY176">
        <v>0</v>
      </c>
      <c r="AZ176">
        <v>0</v>
      </c>
      <c r="BA176">
        <v>0</v>
      </c>
      <c r="BB176">
        <v>0</v>
      </c>
    </row>
    <row r="177" spans="1:54" ht="12.75">
      <c r="A177" t="s">
        <v>8</v>
      </c>
      <c r="B177" s="3" t="s">
        <v>404</v>
      </c>
      <c r="C177" s="3" t="s">
        <v>404</v>
      </c>
      <c r="D177" s="7" t="s">
        <v>405</v>
      </c>
      <c r="E177" s="4" t="s">
        <v>18</v>
      </c>
      <c r="F177">
        <v>233</v>
      </c>
      <c r="G177">
        <v>68.5</v>
      </c>
      <c r="H177">
        <v>16</v>
      </c>
      <c r="I177">
        <v>0</v>
      </c>
      <c r="J177">
        <v>0</v>
      </c>
      <c r="K177">
        <v>15.9</v>
      </c>
      <c r="L177">
        <v>0</v>
      </c>
      <c r="M177">
        <v>0</v>
      </c>
      <c r="N177">
        <v>1.07</v>
      </c>
      <c r="O177">
        <v>1.72</v>
      </c>
      <c r="P177">
        <v>0</v>
      </c>
      <c r="Q177">
        <v>0</v>
      </c>
      <c r="R177">
        <v>0</v>
      </c>
      <c r="S177">
        <v>2.32</v>
      </c>
      <c r="T177">
        <v>3</v>
      </c>
      <c r="U177" s="8">
        <v>1.75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4.62</v>
      </c>
      <c r="AB177">
        <v>0</v>
      </c>
      <c r="AC177">
        <v>10.7</v>
      </c>
      <c r="AD177">
        <v>0</v>
      </c>
      <c r="AE177">
        <v>0</v>
      </c>
      <c r="AF177">
        <v>0</v>
      </c>
      <c r="AG177">
        <v>6820</v>
      </c>
      <c r="AH177">
        <v>64.9</v>
      </c>
      <c r="AI177">
        <v>3010</v>
      </c>
      <c r="AJ177">
        <v>436</v>
      </c>
      <c r="AK177">
        <v>375</v>
      </c>
      <c r="AL177">
        <v>6.63</v>
      </c>
      <c r="AM177">
        <v>1150</v>
      </c>
      <c r="AN177">
        <v>221</v>
      </c>
      <c r="AO177">
        <v>145</v>
      </c>
      <c r="AP177">
        <v>4.1</v>
      </c>
      <c r="AQ177">
        <v>0</v>
      </c>
      <c r="AR177">
        <v>59.5</v>
      </c>
      <c r="AS177">
        <v>59000</v>
      </c>
      <c r="AT177">
        <v>0</v>
      </c>
      <c r="AU177">
        <v>56.9</v>
      </c>
      <c r="AV177">
        <v>389</v>
      </c>
      <c r="AW177">
        <v>91.3</v>
      </c>
      <c r="AX177">
        <v>217</v>
      </c>
      <c r="AY177">
        <v>0</v>
      </c>
      <c r="AZ177">
        <v>0</v>
      </c>
      <c r="BA177">
        <v>0</v>
      </c>
      <c r="BB177">
        <v>0</v>
      </c>
    </row>
    <row r="178" spans="1:54" ht="12.75">
      <c r="A178" t="s">
        <v>8</v>
      </c>
      <c r="B178" s="3" t="s">
        <v>406</v>
      </c>
      <c r="C178" s="3" t="s">
        <v>406</v>
      </c>
      <c r="D178" s="7" t="s">
        <v>407</v>
      </c>
      <c r="E178" s="4" t="s">
        <v>57</v>
      </c>
      <c r="F178">
        <v>211</v>
      </c>
      <c r="G178">
        <v>62</v>
      </c>
      <c r="H178">
        <v>15.7</v>
      </c>
      <c r="I178">
        <v>0</v>
      </c>
      <c r="J178">
        <v>0</v>
      </c>
      <c r="K178">
        <v>15.8</v>
      </c>
      <c r="L178">
        <v>0</v>
      </c>
      <c r="M178">
        <v>0</v>
      </c>
      <c r="N178">
        <v>0.98</v>
      </c>
      <c r="O178">
        <v>1.56</v>
      </c>
      <c r="P178">
        <v>0</v>
      </c>
      <c r="Q178">
        <v>0</v>
      </c>
      <c r="R178">
        <v>0</v>
      </c>
      <c r="S178">
        <v>2.16</v>
      </c>
      <c r="T178">
        <v>2.875</v>
      </c>
      <c r="U178" s="8">
        <v>1.6875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5.06</v>
      </c>
      <c r="AB178">
        <v>0</v>
      </c>
      <c r="AC178">
        <v>11.6</v>
      </c>
      <c r="AD178">
        <v>0</v>
      </c>
      <c r="AE178">
        <v>0</v>
      </c>
      <c r="AF178">
        <v>0</v>
      </c>
      <c r="AG178">
        <v>6230</v>
      </c>
      <c r="AH178">
        <v>91.8</v>
      </c>
      <c r="AI178">
        <v>2660</v>
      </c>
      <c r="AJ178">
        <v>390</v>
      </c>
      <c r="AK178">
        <v>338</v>
      </c>
      <c r="AL178">
        <v>6.55</v>
      </c>
      <c r="AM178">
        <v>1030</v>
      </c>
      <c r="AN178">
        <v>198</v>
      </c>
      <c r="AO178">
        <v>130</v>
      </c>
      <c r="AP178">
        <v>4.07</v>
      </c>
      <c r="AQ178">
        <v>0</v>
      </c>
      <c r="AR178">
        <v>44.6</v>
      </c>
      <c r="AS178">
        <v>51600</v>
      </c>
      <c r="AT178">
        <v>0</v>
      </c>
      <c r="AU178">
        <v>55.9</v>
      </c>
      <c r="AV178">
        <v>345</v>
      </c>
      <c r="AW178">
        <v>81.8</v>
      </c>
      <c r="AX178">
        <v>194</v>
      </c>
      <c r="AY178">
        <v>0</v>
      </c>
      <c r="AZ178">
        <v>0</v>
      </c>
      <c r="BA178">
        <v>0</v>
      </c>
      <c r="BB178">
        <v>0</v>
      </c>
    </row>
    <row r="179" spans="1:54" ht="12.75">
      <c r="A179" t="s">
        <v>8</v>
      </c>
      <c r="B179" s="3" t="s">
        <v>408</v>
      </c>
      <c r="C179" s="3" t="s">
        <v>408</v>
      </c>
      <c r="D179" s="7" t="s">
        <v>409</v>
      </c>
      <c r="E179" s="4" t="s">
        <v>57</v>
      </c>
      <c r="F179">
        <v>193</v>
      </c>
      <c r="G179">
        <v>56.8</v>
      </c>
      <c r="H179">
        <v>15.5</v>
      </c>
      <c r="I179">
        <v>0</v>
      </c>
      <c r="J179">
        <v>0</v>
      </c>
      <c r="K179">
        <v>15.7</v>
      </c>
      <c r="L179">
        <v>0</v>
      </c>
      <c r="M179">
        <v>0</v>
      </c>
      <c r="N179">
        <v>0.89</v>
      </c>
      <c r="O179">
        <v>1.44</v>
      </c>
      <c r="P179">
        <v>0</v>
      </c>
      <c r="Q179">
        <v>0</v>
      </c>
      <c r="R179">
        <v>0</v>
      </c>
      <c r="S179">
        <v>2.04</v>
      </c>
      <c r="T179">
        <v>2.75</v>
      </c>
      <c r="U179" s="8">
        <v>1.6875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5.45</v>
      </c>
      <c r="AB179">
        <v>0</v>
      </c>
      <c r="AC179">
        <v>12.8</v>
      </c>
      <c r="AD179">
        <v>0</v>
      </c>
      <c r="AE179">
        <v>0</v>
      </c>
      <c r="AF179">
        <v>0</v>
      </c>
      <c r="AG179">
        <v>5740</v>
      </c>
      <c r="AH179">
        <v>125</v>
      </c>
      <c r="AI179">
        <v>2400</v>
      </c>
      <c r="AJ179">
        <v>355</v>
      </c>
      <c r="AK179">
        <v>310</v>
      </c>
      <c r="AL179">
        <v>6.5</v>
      </c>
      <c r="AM179">
        <v>931</v>
      </c>
      <c r="AN179">
        <v>180</v>
      </c>
      <c r="AO179">
        <v>119</v>
      </c>
      <c r="AP179">
        <v>4.05</v>
      </c>
      <c r="AQ179">
        <v>0</v>
      </c>
      <c r="AR179">
        <v>34.8</v>
      </c>
      <c r="AS179">
        <v>45900</v>
      </c>
      <c r="AT179">
        <v>0</v>
      </c>
      <c r="AU179">
        <v>55.1</v>
      </c>
      <c r="AV179">
        <v>312</v>
      </c>
      <c r="AW179">
        <v>74.9</v>
      </c>
      <c r="AX179">
        <v>176</v>
      </c>
      <c r="AY179">
        <v>0</v>
      </c>
      <c r="AZ179">
        <v>0</v>
      </c>
      <c r="BA179">
        <v>0</v>
      </c>
      <c r="BB179">
        <v>0</v>
      </c>
    </row>
    <row r="180" spans="1:54" ht="12.75">
      <c r="A180" t="s">
        <v>8</v>
      </c>
      <c r="B180" s="3" t="s">
        <v>410</v>
      </c>
      <c r="C180" s="3" t="s">
        <v>410</v>
      </c>
      <c r="D180" s="7" t="s">
        <v>411</v>
      </c>
      <c r="E180" s="4" t="s">
        <v>57</v>
      </c>
      <c r="F180">
        <v>176</v>
      </c>
      <c r="G180">
        <v>51.8</v>
      </c>
      <c r="H180">
        <v>15.2</v>
      </c>
      <c r="I180">
        <v>0</v>
      </c>
      <c r="J180">
        <v>0</v>
      </c>
      <c r="K180">
        <v>15.7</v>
      </c>
      <c r="L180">
        <v>0</v>
      </c>
      <c r="M180">
        <v>0</v>
      </c>
      <c r="N180">
        <v>0.83</v>
      </c>
      <c r="O180">
        <v>1.31</v>
      </c>
      <c r="P180">
        <v>0</v>
      </c>
      <c r="Q180">
        <v>0</v>
      </c>
      <c r="R180">
        <v>0</v>
      </c>
      <c r="S180">
        <v>1.91</v>
      </c>
      <c r="T180">
        <v>2.625</v>
      </c>
      <c r="U180" s="8">
        <v>1.625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5.97</v>
      </c>
      <c r="AB180">
        <v>0</v>
      </c>
      <c r="AC180">
        <v>13.7</v>
      </c>
      <c r="AD180">
        <v>0</v>
      </c>
      <c r="AE180">
        <v>0</v>
      </c>
      <c r="AF180">
        <v>0</v>
      </c>
      <c r="AG180">
        <v>5280</v>
      </c>
      <c r="AH180">
        <v>173</v>
      </c>
      <c r="AI180">
        <v>2140</v>
      </c>
      <c r="AJ180">
        <v>320</v>
      </c>
      <c r="AK180">
        <v>281</v>
      </c>
      <c r="AL180">
        <v>6.43</v>
      </c>
      <c r="AM180">
        <v>838</v>
      </c>
      <c r="AN180">
        <v>163</v>
      </c>
      <c r="AO180">
        <v>107</v>
      </c>
      <c r="AP180">
        <v>4.02</v>
      </c>
      <c r="AQ180">
        <v>0</v>
      </c>
      <c r="AR180">
        <v>26.5</v>
      </c>
      <c r="AS180">
        <v>40500</v>
      </c>
      <c r="AT180">
        <v>0</v>
      </c>
      <c r="AU180">
        <v>54.4</v>
      </c>
      <c r="AV180">
        <v>279</v>
      </c>
      <c r="AW180">
        <v>67.5</v>
      </c>
      <c r="AX180">
        <v>159</v>
      </c>
      <c r="AY180">
        <v>0</v>
      </c>
      <c r="AZ180">
        <v>0</v>
      </c>
      <c r="BA180">
        <v>0</v>
      </c>
      <c r="BB180">
        <v>0</v>
      </c>
    </row>
    <row r="181" spans="1:54" ht="12.75">
      <c r="A181" t="s">
        <v>8</v>
      </c>
      <c r="B181" s="3" t="s">
        <v>412</v>
      </c>
      <c r="C181" s="3" t="s">
        <v>412</v>
      </c>
      <c r="D181" s="7" t="s">
        <v>413</v>
      </c>
      <c r="E181" s="4" t="s">
        <v>57</v>
      </c>
      <c r="F181">
        <v>159</v>
      </c>
      <c r="G181">
        <v>46.7</v>
      </c>
      <c r="H181">
        <v>15</v>
      </c>
      <c r="I181">
        <v>0</v>
      </c>
      <c r="J181">
        <v>0</v>
      </c>
      <c r="K181">
        <v>15.6</v>
      </c>
      <c r="L181">
        <v>0</v>
      </c>
      <c r="M181">
        <v>0</v>
      </c>
      <c r="N181">
        <v>0.745</v>
      </c>
      <c r="O181">
        <v>1.19</v>
      </c>
      <c r="P181">
        <v>0</v>
      </c>
      <c r="Q181">
        <v>0</v>
      </c>
      <c r="R181">
        <v>0</v>
      </c>
      <c r="S181">
        <v>1.79</v>
      </c>
      <c r="T181">
        <v>2.5</v>
      </c>
      <c r="U181" s="8">
        <v>1.5625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6.54</v>
      </c>
      <c r="AB181">
        <v>0</v>
      </c>
      <c r="AC181">
        <v>15.3</v>
      </c>
      <c r="AD181">
        <v>0</v>
      </c>
      <c r="AE181">
        <v>0</v>
      </c>
      <c r="AF181">
        <v>0</v>
      </c>
      <c r="AG181">
        <v>4780</v>
      </c>
      <c r="AH181">
        <v>252</v>
      </c>
      <c r="AI181">
        <v>1900</v>
      </c>
      <c r="AJ181">
        <v>287</v>
      </c>
      <c r="AK181">
        <v>254</v>
      </c>
      <c r="AL181">
        <v>6.38</v>
      </c>
      <c r="AM181">
        <v>748</v>
      </c>
      <c r="AN181">
        <v>146</v>
      </c>
      <c r="AO181">
        <v>96.2</v>
      </c>
      <c r="AP181">
        <v>4</v>
      </c>
      <c r="AQ181">
        <v>0</v>
      </c>
      <c r="AR181">
        <v>19.7</v>
      </c>
      <c r="AS181">
        <v>35600</v>
      </c>
      <c r="AT181">
        <v>0</v>
      </c>
      <c r="AU181">
        <v>53.7</v>
      </c>
      <c r="AV181">
        <v>248</v>
      </c>
      <c r="AW181">
        <v>60.8</v>
      </c>
      <c r="AX181">
        <v>142</v>
      </c>
      <c r="AY181">
        <v>0</v>
      </c>
      <c r="AZ181">
        <v>0</v>
      </c>
      <c r="BA181">
        <v>0</v>
      </c>
      <c r="BB181">
        <v>0</v>
      </c>
    </row>
    <row r="182" spans="1:54" ht="12.75">
      <c r="A182" t="s">
        <v>8</v>
      </c>
      <c r="B182" s="3" t="s">
        <v>414</v>
      </c>
      <c r="C182" s="3" t="s">
        <v>414</v>
      </c>
      <c r="D182" s="7" t="s">
        <v>415</v>
      </c>
      <c r="E182" s="4" t="s">
        <v>57</v>
      </c>
      <c r="F182">
        <v>145</v>
      </c>
      <c r="G182">
        <v>42.7</v>
      </c>
      <c r="H182">
        <v>14.8</v>
      </c>
      <c r="I182">
        <v>0</v>
      </c>
      <c r="J182">
        <v>0</v>
      </c>
      <c r="K182">
        <v>15.5</v>
      </c>
      <c r="L182">
        <v>0</v>
      </c>
      <c r="M182">
        <v>0</v>
      </c>
      <c r="N182">
        <v>0.68</v>
      </c>
      <c r="O182">
        <v>1.09</v>
      </c>
      <c r="P182">
        <v>0</v>
      </c>
      <c r="Q182">
        <v>0</v>
      </c>
      <c r="R182">
        <v>0</v>
      </c>
      <c r="S182">
        <v>1.69</v>
      </c>
      <c r="T182">
        <v>2.375</v>
      </c>
      <c r="U182" s="8">
        <v>1.5625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7.11</v>
      </c>
      <c r="AB182">
        <v>0</v>
      </c>
      <c r="AC182">
        <v>16.8</v>
      </c>
      <c r="AD182">
        <v>0</v>
      </c>
      <c r="AE182">
        <v>0</v>
      </c>
      <c r="AF182">
        <v>0</v>
      </c>
      <c r="AG182">
        <v>4400</v>
      </c>
      <c r="AH182">
        <v>348</v>
      </c>
      <c r="AI182">
        <v>1710</v>
      </c>
      <c r="AJ182">
        <v>260</v>
      </c>
      <c r="AK182">
        <v>232</v>
      </c>
      <c r="AL182">
        <v>6.33</v>
      </c>
      <c r="AM182">
        <v>677</v>
      </c>
      <c r="AN182">
        <v>133</v>
      </c>
      <c r="AO182">
        <v>87.3</v>
      </c>
      <c r="AP182">
        <v>3.98</v>
      </c>
      <c r="AQ182">
        <v>0</v>
      </c>
      <c r="AR182">
        <v>15.2</v>
      </c>
      <c r="AS182">
        <v>31700</v>
      </c>
      <c r="AT182">
        <v>0</v>
      </c>
      <c r="AU182">
        <v>53</v>
      </c>
      <c r="AV182">
        <v>224</v>
      </c>
      <c r="AW182">
        <v>55.3</v>
      </c>
      <c r="AX182">
        <v>129</v>
      </c>
      <c r="AY182">
        <v>0</v>
      </c>
      <c r="AZ182">
        <v>0</v>
      </c>
      <c r="BA182">
        <v>0</v>
      </c>
      <c r="BB182">
        <v>0</v>
      </c>
    </row>
    <row r="183" spans="1:54" ht="12.75">
      <c r="A183" t="s">
        <v>8</v>
      </c>
      <c r="B183" s="3" t="s">
        <v>416</v>
      </c>
      <c r="C183" s="3" t="s">
        <v>416</v>
      </c>
      <c r="D183" s="7" t="s">
        <v>417</v>
      </c>
      <c r="E183" s="4" t="s">
        <v>57</v>
      </c>
      <c r="F183">
        <v>132</v>
      </c>
      <c r="G183">
        <v>38.8</v>
      </c>
      <c r="H183">
        <v>14.7</v>
      </c>
      <c r="I183">
        <v>0</v>
      </c>
      <c r="J183">
        <v>0</v>
      </c>
      <c r="K183">
        <v>14.7</v>
      </c>
      <c r="L183">
        <v>0</v>
      </c>
      <c r="M183">
        <v>0</v>
      </c>
      <c r="N183">
        <v>0.645</v>
      </c>
      <c r="O183">
        <v>1.03</v>
      </c>
      <c r="P183">
        <v>0</v>
      </c>
      <c r="Q183">
        <v>0</v>
      </c>
      <c r="R183">
        <v>0</v>
      </c>
      <c r="S183">
        <v>1.63</v>
      </c>
      <c r="T183">
        <v>2.3125</v>
      </c>
      <c r="U183" s="8">
        <v>1.5625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7.15</v>
      </c>
      <c r="AB183">
        <v>0</v>
      </c>
      <c r="AC183">
        <v>17.7</v>
      </c>
      <c r="AD183">
        <v>0</v>
      </c>
      <c r="AE183">
        <v>0</v>
      </c>
      <c r="AF183">
        <v>0</v>
      </c>
      <c r="AG183">
        <v>4180</v>
      </c>
      <c r="AH183">
        <v>428</v>
      </c>
      <c r="AI183">
        <v>1530</v>
      </c>
      <c r="AJ183">
        <v>234</v>
      </c>
      <c r="AK183">
        <v>209</v>
      </c>
      <c r="AL183">
        <v>6.28</v>
      </c>
      <c r="AM183">
        <v>548</v>
      </c>
      <c r="AN183">
        <v>113</v>
      </c>
      <c r="AO183">
        <v>74.5</v>
      </c>
      <c r="AP183">
        <v>3.76</v>
      </c>
      <c r="AQ183">
        <v>0</v>
      </c>
      <c r="AR183">
        <v>12.3</v>
      </c>
      <c r="AS183">
        <v>25500</v>
      </c>
      <c r="AT183">
        <v>0</v>
      </c>
      <c r="AU183">
        <v>50.2</v>
      </c>
      <c r="AV183">
        <v>190</v>
      </c>
      <c r="AW183">
        <v>49.4</v>
      </c>
      <c r="AX183">
        <v>116</v>
      </c>
      <c r="AY183">
        <v>0</v>
      </c>
      <c r="AZ183">
        <v>0</v>
      </c>
      <c r="BA183">
        <v>0</v>
      </c>
      <c r="BB183">
        <v>0</v>
      </c>
    </row>
    <row r="184" spans="1:54" ht="12.75">
      <c r="A184" t="s">
        <v>8</v>
      </c>
      <c r="B184" s="3" t="s">
        <v>418</v>
      </c>
      <c r="C184" s="3" t="s">
        <v>418</v>
      </c>
      <c r="D184" s="7" t="s">
        <v>419</v>
      </c>
      <c r="E184" s="4" t="s">
        <v>57</v>
      </c>
      <c r="F184">
        <v>120</v>
      </c>
      <c r="G184">
        <v>35.3</v>
      </c>
      <c r="H184">
        <v>14.5</v>
      </c>
      <c r="I184">
        <v>0</v>
      </c>
      <c r="J184">
        <v>0</v>
      </c>
      <c r="K184">
        <v>14.7</v>
      </c>
      <c r="L184">
        <v>0</v>
      </c>
      <c r="M184">
        <v>0</v>
      </c>
      <c r="N184">
        <v>0.59</v>
      </c>
      <c r="O184">
        <v>0.94</v>
      </c>
      <c r="P184">
        <v>0</v>
      </c>
      <c r="Q184">
        <v>0</v>
      </c>
      <c r="R184">
        <v>0</v>
      </c>
      <c r="S184">
        <v>1.54</v>
      </c>
      <c r="T184">
        <v>2.25</v>
      </c>
      <c r="U184" s="8">
        <v>1.5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7.8</v>
      </c>
      <c r="AB184">
        <v>0</v>
      </c>
      <c r="AC184">
        <v>19.3</v>
      </c>
      <c r="AD184">
        <v>0</v>
      </c>
      <c r="AE184">
        <v>0</v>
      </c>
      <c r="AF184">
        <v>0</v>
      </c>
      <c r="AG184">
        <v>3830</v>
      </c>
      <c r="AH184">
        <v>601</v>
      </c>
      <c r="AI184">
        <v>1380</v>
      </c>
      <c r="AJ184">
        <v>212</v>
      </c>
      <c r="AK184">
        <v>190</v>
      </c>
      <c r="AL184">
        <v>6.24</v>
      </c>
      <c r="AM184">
        <v>495</v>
      </c>
      <c r="AN184">
        <v>102</v>
      </c>
      <c r="AO184">
        <v>67.5</v>
      </c>
      <c r="AP184">
        <v>3.74</v>
      </c>
      <c r="AQ184">
        <v>0</v>
      </c>
      <c r="AR184">
        <v>9.37</v>
      </c>
      <c r="AS184">
        <v>22700</v>
      </c>
      <c r="AT184">
        <v>0</v>
      </c>
      <c r="AU184">
        <v>49.7</v>
      </c>
      <c r="AV184">
        <v>171</v>
      </c>
      <c r="AW184">
        <v>44.8</v>
      </c>
      <c r="AX184">
        <v>105</v>
      </c>
      <c r="AY184">
        <v>0</v>
      </c>
      <c r="AZ184">
        <v>0</v>
      </c>
      <c r="BA184">
        <v>0</v>
      </c>
      <c r="BB184">
        <v>0</v>
      </c>
    </row>
    <row r="185" spans="1:54" ht="12.75">
      <c r="A185" t="s">
        <v>8</v>
      </c>
      <c r="B185" s="3" t="s">
        <v>420</v>
      </c>
      <c r="C185" s="3" t="s">
        <v>420</v>
      </c>
      <c r="D185" s="7" t="s">
        <v>421</v>
      </c>
      <c r="E185" s="4" t="s">
        <v>57</v>
      </c>
      <c r="F185">
        <v>109</v>
      </c>
      <c r="G185">
        <v>32</v>
      </c>
      <c r="H185">
        <v>14.3</v>
      </c>
      <c r="I185">
        <v>0</v>
      </c>
      <c r="J185">
        <v>0</v>
      </c>
      <c r="K185">
        <v>14.6</v>
      </c>
      <c r="L185">
        <v>0</v>
      </c>
      <c r="M185">
        <v>0</v>
      </c>
      <c r="N185">
        <v>0.525</v>
      </c>
      <c r="O185">
        <v>0.86</v>
      </c>
      <c r="P185">
        <v>0</v>
      </c>
      <c r="Q185">
        <v>0</v>
      </c>
      <c r="R185">
        <v>0</v>
      </c>
      <c r="S185">
        <v>1.46</v>
      </c>
      <c r="T185">
        <v>2.1875</v>
      </c>
      <c r="U185" s="8">
        <v>1.5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8.49</v>
      </c>
      <c r="AB185">
        <v>0</v>
      </c>
      <c r="AC185">
        <v>21.7</v>
      </c>
      <c r="AD185">
        <v>0</v>
      </c>
      <c r="AE185">
        <v>0</v>
      </c>
      <c r="AF185">
        <v>0</v>
      </c>
      <c r="AG185">
        <v>3490</v>
      </c>
      <c r="AH185">
        <v>853</v>
      </c>
      <c r="AI185">
        <v>1240</v>
      </c>
      <c r="AJ185">
        <v>192</v>
      </c>
      <c r="AK185">
        <v>173</v>
      </c>
      <c r="AL185">
        <v>6.22</v>
      </c>
      <c r="AM185">
        <v>447</v>
      </c>
      <c r="AN185">
        <v>92.7</v>
      </c>
      <c r="AO185">
        <v>61.2</v>
      </c>
      <c r="AP185">
        <v>3.73</v>
      </c>
      <c r="AQ185">
        <v>0</v>
      </c>
      <c r="AR185">
        <v>7.12</v>
      </c>
      <c r="AS185">
        <v>20200</v>
      </c>
      <c r="AT185">
        <v>0</v>
      </c>
      <c r="AU185">
        <v>49.1</v>
      </c>
      <c r="AV185">
        <v>154</v>
      </c>
      <c r="AW185">
        <v>40.7</v>
      </c>
      <c r="AX185">
        <v>94.9</v>
      </c>
      <c r="AY185">
        <v>0</v>
      </c>
      <c r="AZ185">
        <v>0</v>
      </c>
      <c r="BA185">
        <v>0</v>
      </c>
      <c r="BB185">
        <v>0</v>
      </c>
    </row>
    <row r="186" spans="1:54" ht="12.75">
      <c r="A186" t="s">
        <v>8</v>
      </c>
      <c r="B186" s="3" t="s">
        <v>422</v>
      </c>
      <c r="C186" s="3" t="s">
        <v>422</v>
      </c>
      <c r="D186" s="7" t="s">
        <v>423</v>
      </c>
      <c r="E186" s="4" t="s">
        <v>57</v>
      </c>
      <c r="F186">
        <v>99</v>
      </c>
      <c r="G186">
        <v>29.1</v>
      </c>
      <c r="H186">
        <v>14.2</v>
      </c>
      <c r="I186">
        <v>0</v>
      </c>
      <c r="J186">
        <v>0</v>
      </c>
      <c r="K186">
        <v>14.6</v>
      </c>
      <c r="L186">
        <v>0</v>
      </c>
      <c r="M186">
        <v>0</v>
      </c>
      <c r="N186">
        <v>0.485</v>
      </c>
      <c r="O186">
        <v>0.78</v>
      </c>
      <c r="P186">
        <v>0</v>
      </c>
      <c r="Q186">
        <v>0</v>
      </c>
      <c r="R186">
        <v>0</v>
      </c>
      <c r="S186">
        <v>1.38</v>
      </c>
      <c r="T186">
        <v>2.0625</v>
      </c>
      <c r="U186" s="8">
        <v>1.4375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9.34</v>
      </c>
      <c r="AB186">
        <v>0</v>
      </c>
      <c r="AC186">
        <v>23.5</v>
      </c>
      <c r="AD186">
        <v>0</v>
      </c>
      <c r="AE186">
        <v>0</v>
      </c>
      <c r="AF186">
        <v>0</v>
      </c>
      <c r="AG186">
        <v>3190</v>
      </c>
      <c r="AH186">
        <v>1220</v>
      </c>
      <c r="AI186">
        <v>1110</v>
      </c>
      <c r="AJ186">
        <v>173</v>
      </c>
      <c r="AK186">
        <v>157</v>
      </c>
      <c r="AL186">
        <v>6.17</v>
      </c>
      <c r="AM186">
        <v>402</v>
      </c>
      <c r="AN186">
        <v>83.6</v>
      </c>
      <c r="AO186">
        <v>55.2</v>
      </c>
      <c r="AP186">
        <v>3.71</v>
      </c>
      <c r="AQ186">
        <v>0</v>
      </c>
      <c r="AR186">
        <v>5.37</v>
      </c>
      <c r="AS186">
        <v>18000</v>
      </c>
      <c r="AT186">
        <v>0</v>
      </c>
      <c r="AU186">
        <v>48.7</v>
      </c>
      <c r="AV186">
        <v>138</v>
      </c>
      <c r="AW186">
        <v>36.7</v>
      </c>
      <c r="AX186">
        <v>85.6</v>
      </c>
      <c r="AY186">
        <v>0</v>
      </c>
      <c r="AZ186">
        <v>0</v>
      </c>
      <c r="BA186">
        <v>0</v>
      </c>
      <c r="BB186">
        <v>0</v>
      </c>
    </row>
    <row r="187" spans="1:54" ht="12.75">
      <c r="A187" t="s">
        <v>8</v>
      </c>
      <c r="B187" s="3" t="s">
        <v>424</v>
      </c>
      <c r="C187" s="3" t="s">
        <v>424</v>
      </c>
      <c r="D187" s="7" t="s">
        <v>425</v>
      </c>
      <c r="E187" s="4" t="s">
        <v>57</v>
      </c>
      <c r="F187">
        <v>90</v>
      </c>
      <c r="G187">
        <v>26.5</v>
      </c>
      <c r="H187">
        <v>14</v>
      </c>
      <c r="I187">
        <v>0</v>
      </c>
      <c r="J187">
        <v>0</v>
      </c>
      <c r="K187">
        <v>14.5</v>
      </c>
      <c r="L187">
        <v>0</v>
      </c>
      <c r="M187">
        <v>0</v>
      </c>
      <c r="N187">
        <v>0.44</v>
      </c>
      <c r="O187">
        <v>0.71</v>
      </c>
      <c r="P187">
        <v>0</v>
      </c>
      <c r="Q187">
        <v>0</v>
      </c>
      <c r="R187">
        <v>0</v>
      </c>
      <c r="S187">
        <v>1.31</v>
      </c>
      <c r="T187">
        <v>2</v>
      </c>
      <c r="U187" s="8">
        <v>1.4375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10.2</v>
      </c>
      <c r="AB187">
        <v>0</v>
      </c>
      <c r="AC187">
        <v>25.9</v>
      </c>
      <c r="AD187">
        <v>0</v>
      </c>
      <c r="AE187">
        <v>0</v>
      </c>
      <c r="AF187">
        <v>0</v>
      </c>
      <c r="AG187">
        <v>2900</v>
      </c>
      <c r="AH187">
        <v>1750</v>
      </c>
      <c r="AI187">
        <v>999</v>
      </c>
      <c r="AJ187">
        <v>157</v>
      </c>
      <c r="AK187">
        <v>143</v>
      </c>
      <c r="AL187">
        <v>6.14</v>
      </c>
      <c r="AM187">
        <v>362</v>
      </c>
      <c r="AN187">
        <v>75.6</v>
      </c>
      <c r="AO187">
        <v>49.9</v>
      </c>
      <c r="AP187">
        <v>3.7</v>
      </c>
      <c r="AQ187">
        <v>0</v>
      </c>
      <c r="AR187">
        <v>4.06</v>
      </c>
      <c r="AS187">
        <v>16000</v>
      </c>
      <c r="AT187">
        <v>0</v>
      </c>
      <c r="AU187">
        <v>48.3</v>
      </c>
      <c r="AV187">
        <v>125</v>
      </c>
      <c r="AW187">
        <v>33.3</v>
      </c>
      <c r="AX187">
        <v>77.3</v>
      </c>
      <c r="AY187">
        <v>0</v>
      </c>
      <c r="AZ187">
        <v>0</v>
      </c>
      <c r="BA187">
        <v>0</v>
      </c>
      <c r="BB187">
        <v>0</v>
      </c>
    </row>
    <row r="188" spans="1:54" ht="12.75">
      <c r="A188" t="s">
        <v>8</v>
      </c>
      <c r="B188" s="3" t="s">
        <v>426</v>
      </c>
      <c r="C188" s="3" t="s">
        <v>426</v>
      </c>
      <c r="D188" s="7" t="s">
        <v>427</v>
      </c>
      <c r="E188" s="4" t="s">
        <v>57</v>
      </c>
      <c r="F188">
        <v>82</v>
      </c>
      <c r="G188">
        <v>24</v>
      </c>
      <c r="H188">
        <v>14.3</v>
      </c>
      <c r="I188">
        <v>0</v>
      </c>
      <c r="J188">
        <v>0</v>
      </c>
      <c r="K188">
        <v>10.1</v>
      </c>
      <c r="L188">
        <v>0</v>
      </c>
      <c r="M188">
        <v>0</v>
      </c>
      <c r="N188">
        <v>0.51</v>
      </c>
      <c r="O188">
        <v>0.855</v>
      </c>
      <c r="P188">
        <v>0</v>
      </c>
      <c r="Q188">
        <v>0</v>
      </c>
      <c r="R188">
        <v>0</v>
      </c>
      <c r="S188">
        <v>1.45</v>
      </c>
      <c r="T188">
        <v>1.6875</v>
      </c>
      <c r="U188" s="8">
        <v>1.0625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5.92</v>
      </c>
      <c r="AB188">
        <v>0</v>
      </c>
      <c r="AC188">
        <v>22.4</v>
      </c>
      <c r="AD188">
        <v>0</v>
      </c>
      <c r="AE188">
        <v>0</v>
      </c>
      <c r="AF188">
        <v>0</v>
      </c>
      <c r="AG188">
        <v>3590</v>
      </c>
      <c r="AH188">
        <v>849</v>
      </c>
      <c r="AI188">
        <v>881</v>
      </c>
      <c r="AJ188">
        <v>139</v>
      </c>
      <c r="AK188">
        <v>123</v>
      </c>
      <c r="AL188">
        <v>6.05</v>
      </c>
      <c r="AM188">
        <v>148</v>
      </c>
      <c r="AN188">
        <v>44.8</v>
      </c>
      <c r="AO188">
        <v>29.3</v>
      </c>
      <c r="AP188">
        <v>2.48</v>
      </c>
      <c r="AQ188">
        <v>0</v>
      </c>
      <c r="AR188">
        <v>5.07</v>
      </c>
      <c r="AS188">
        <v>6700</v>
      </c>
      <c r="AT188">
        <v>0</v>
      </c>
      <c r="AU188">
        <v>34.1</v>
      </c>
      <c r="AV188">
        <v>73.8</v>
      </c>
      <c r="AW188">
        <v>27.7</v>
      </c>
      <c r="AX188">
        <v>68.4</v>
      </c>
      <c r="AY188">
        <v>0</v>
      </c>
      <c r="AZ188">
        <v>0</v>
      </c>
      <c r="BA188">
        <v>0</v>
      </c>
      <c r="BB188">
        <v>0</v>
      </c>
    </row>
    <row r="189" spans="1:54" ht="12.75">
      <c r="A189" t="s">
        <v>8</v>
      </c>
      <c r="B189" s="3" t="s">
        <v>428</v>
      </c>
      <c r="C189" s="3" t="s">
        <v>428</v>
      </c>
      <c r="D189" s="7" t="s">
        <v>429</v>
      </c>
      <c r="E189" s="4" t="s">
        <v>57</v>
      </c>
      <c r="F189">
        <v>74</v>
      </c>
      <c r="G189">
        <v>21.8</v>
      </c>
      <c r="H189">
        <v>14.2</v>
      </c>
      <c r="I189">
        <v>0</v>
      </c>
      <c r="J189">
        <v>0</v>
      </c>
      <c r="K189">
        <v>10.1</v>
      </c>
      <c r="L189">
        <v>0</v>
      </c>
      <c r="M189">
        <v>0</v>
      </c>
      <c r="N189">
        <v>0.45</v>
      </c>
      <c r="O189">
        <v>0.785</v>
      </c>
      <c r="P189">
        <v>0</v>
      </c>
      <c r="Q189">
        <v>0</v>
      </c>
      <c r="R189">
        <v>0</v>
      </c>
      <c r="S189">
        <v>1.38</v>
      </c>
      <c r="T189">
        <v>1.625</v>
      </c>
      <c r="U189" s="8">
        <v>1.0625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6.41</v>
      </c>
      <c r="AB189">
        <v>0</v>
      </c>
      <c r="AC189">
        <v>25.4</v>
      </c>
      <c r="AD189">
        <v>0</v>
      </c>
      <c r="AE189">
        <v>0</v>
      </c>
      <c r="AF189">
        <v>0</v>
      </c>
      <c r="AG189">
        <v>3280</v>
      </c>
      <c r="AH189">
        <v>1200</v>
      </c>
      <c r="AI189">
        <v>795</v>
      </c>
      <c r="AJ189">
        <v>126</v>
      </c>
      <c r="AK189">
        <v>112</v>
      </c>
      <c r="AL189">
        <v>6.04</v>
      </c>
      <c r="AM189">
        <v>134</v>
      </c>
      <c r="AN189">
        <v>40.5</v>
      </c>
      <c r="AO189">
        <v>26.6</v>
      </c>
      <c r="AP189">
        <v>2.48</v>
      </c>
      <c r="AQ189">
        <v>0</v>
      </c>
      <c r="AR189">
        <v>3.87</v>
      </c>
      <c r="AS189">
        <v>6000</v>
      </c>
      <c r="AT189">
        <v>0</v>
      </c>
      <c r="AU189">
        <v>33.7</v>
      </c>
      <c r="AV189">
        <v>66.6</v>
      </c>
      <c r="AW189">
        <v>25.3</v>
      </c>
      <c r="AX189">
        <v>61.8</v>
      </c>
      <c r="AY189">
        <v>0</v>
      </c>
      <c r="AZ189">
        <v>0</v>
      </c>
      <c r="BA189">
        <v>0</v>
      </c>
      <c r="BB189">
        <v>0</v>
      </c>
    </row>
    <row r="190" spans="1:54" ht="12.75">
      <c r="A190" t="s">
        <v>8</v>
      </c>
      <c r="B190" s="3" t="s">
        <v>430</v>
      </c>
      <c r="C190" s="3" t="s">
        <v>430</v>
      </c>
      <c r="D190" s="7" t="s">
        <v>431</v>
      </c>
      <c r="E190" s="4" t="s">
        <v>57</v>
      </c>
      <c r="F190">
        <v>68</v>
      </c>
      <c r="G190">
        <v>20</v>
      </c>
      <c r="H190">
        <v>14</v>
      </c>
      <c r="I190">
        <v>0</v>
      </c>
      <c r="J190">
        <v>0</v>
      </c>
      <c r="K190">
        <v>10</v>
      </c>
      <c r="L190">
        <v>0</v>
      </c>
      <c r="M190">
        <v>0</v>
      </c>
      <c r="N190">
        <v>0.415</v>
      </c>
      <c r="O190">
        <v>0.72</v>
      </c>
      <c r="P190">
        <v>0</v>
      </c>
      <c r="Q190">
        <v>0</v>
      </c>
      <c r="R190">
        <v>0</v>
      </c>
      <c r="S190">
        <v>1.31</v>
      </c>
      <c r="T190">
        <v>1.5625</v>
      </c>
      <c r="U190" s="8">
        <v>1.0625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6.97</v>
      </c>
      <c r="AB190">
        <v>0</v>
      </c>
      <c r="AC190">
        <v>27.5</v>
      </c>
      <c r="AD190">
        <v>0</v>
      </c>
      <c r="AE190">
        <v>0</v>
      </c>
      <c r="AF190">
        <v>0</v>
      </c>
      <c r="AG190">
        <v>3020</v>
      </c>
      <c r="AH190">
        <v>1660</v>
      </c>
      <c r="AI190">
        <v>722</v>
      </c>
      <c r="AJ190">
        <v>115</v>
      </c>
      <c r="AK190">
        <v>103</v>
      </c>
      <c r="AL190">
        <v>6.01</v>
      </c>
      <c r="AM190">
        <v>121</v>
      </c>
      <c r="AN190">
        <v>36.9</v>
      </c>
      <c r="AO190">
        <v>24.2</v>
      </c>
      <c r="AP190">
        <v>2.46</v>
      </c>
      <c r="AQ190">
        <v>0</v>
      </c>
      <c r="AR190">
        <v>3.01</v>
      </c>
      <c r="AS190">
        <v>5370</v>
      </c>
      <c r="AT190">
        <v>0</v>
      </c>
      <c r="AU190">
        <v>33.4</v>
      </c>
      <c r="AV190">
        <v>60.4</v>
      </c>
      <c r="AW190">
        <v>23.1</v>
      </c>
      <c r="AX190">
        <v>56.4</v>
      </c>
      <c r="AY190">
        <v>0</v>
      </c>
      <c r="AZ190">
        <v>0</v>
      </c>
      <c r="BA190">
        <v>0</v>
      </c>
      <c r="BB190">
        <v>0</v>
      </c>
    </row>
    <row r="191" spans="1:54" ht="12.75">
      <c r="A191" t="s">
        <v>8</v>
      </c>
      <c r="B191" s="3" t="s">
        <v>432</v>
      </c>
      <c r="C191" s="3" t="s">
        <v>432</v>
      </c>
      <c r="D191" s="7" t="s">
        <v>433</v>
      </c>
      <c r="E191" s="4" t="s">
        <v>57</v>
      </c>
      <c r="F191">
        <v>61</v>
      </c>
      <c r="G191">
        <v>17.9</v>
      </c>
      <c r="H191">
        <v>13.9</v>
      </c>
      <c r="I191">
        <v>0</v>
      </c>
      <c r="J191">
        <v>0</v>
      </c>
      <c r="K191">
        <v>9.99</v>
      </c>
      <c r="L191">
        <v>0</v>
      </c>
      <c r="M191">
        <v>0</v>
      </c>
      <c r="N191">
        <v>0.375</v>
      </c>
      <c r="O191">
        <v>0.645</v>
      </c>
      <c r="P191">
        <v>0</v>
      </c>
      <c r="Q191">
        <v>0</v>
      </c>
      <c r="R191">
        <v>0</v>
      </c>
      <c r="S191">
        <v>1.24</v>
      </c>
      <c r="T191">
        <v>1.5</v>
      </c>
      <c r="U191" s="8">
        <v>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7.75</v>
      </c>
      <c r="AB191">
        <v>0</v>
      </c>
      <c r="AC191">
        <v>30.4</v>
      </c>
      <c r="AD191">
        <v>0</v>
      </c>
      <c r="AE191">
        <v>0</v>
      </c>
      <c r="AF191">
        <v>0</v>
      </c>
      <c r="AG191">
        <v>2720</v>
      </c>
      <c r="AH191">
        <v>2470</v>
      </c>
      <c r="AI191">
        <v>640</v>
      </c>
      <c r="AJ191">
        <v>102</v>
      </c>
      <c r="AK191">
        <v>92.1</v>
      </c>
      <c r="AL191">
        <v>5.98</v>
      </c>
      <c r="AM191">
        <v>107</v>
      </c>
      <c r="AN191">
        <v>32.8</v>
      </c>
      <c r="AO191">
        <v>21.5</v>
      </c>
      <c r="AP191">
        <v>2.45</v>
      </c>
      <c r="AQ191">
        <v>0</v>
      </c>
      <c r="AR191">
        <v>2.19</v>
      </c>
      <c r="AS191">
        <v>4690</v>
      </c>
      <c r="AT191">
        <v>0</v>
      </c>
      <c r="AU191">
        <v>33.1</v>
      </c>
      <c r="AV191">
        <v>53.3</v>
      </c>
      <c r="AW191">
        <v>20.5</v>
      </c>
      <c r="AX191">
        <v>50.1</v>
      </c>
      <c r="AY191">
        <v>0</v>
      </c>
      <c r="AZ191">
        <v>0</v>
      </c>
      <c r="BA191">
        <v>0</v>
      </c>
      <c r="BB191">
        <v>0</v>
      </c>
    </row>
    <row r="192" spans="1:54" ht="12.75">
      <c r="A192" t="s">
        <v>8</v>
      </c>
      <c r="B192" s="3" t="s">
        <v>434</v>
      </c>
      <c r="C192" s="3" t="s">
        <v>434</v>
      </c>
      <c r="D192" s="7" t="s">
        <v>435</v>
      </c>
      <c r="E192" s="4" t="s">
        <v>57</v>
      </c>
      <c r="F192">
        <v>53</v>
      </c>
      <c r="G192">
        <v>15.6</v>
      </c>
      <c r="H192">
        <v>13.9</v>
      </c>
      <c r="I192">
        <v>0</v>
      </c>
      <c r="J192">
        <v>0</v>
      </c>
      <c r="K192">
        <v>8.06</v>
      </c>
      <c r="L192">
        <v>0</v>
      </c>
      <c r="M192">
        <v>0</v>
      </c>
      <c r="N192">
        <v>0.37</v>
      </c>
      <c r="O192">
        <v>0.66</v>
      </c>
      <c r="P192">
        <v>0</v>
      </c>
      <c r="Q192">
        <v>0</v>
      </c>
      <c r="R192">
        <v>0</v>
      </c>
      <c r="S192">
        <v>1.25</v>
      </c>
      <c r="T192">
        <v>1.5</v>
      </c>
      <c r="U192" s="8">
        <v>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6.11</v>
      </c>
      <c r="AB192">
        <v>0</v>
      </c>
      <c r="AC192">
        <v>30.9</v>
      </c>
      <c r="AD192">
        <v>0</v>
      </c>
      <c r="AE192">
        <v>0</v>
      </c>
      <c r="AF192">
        <v>0</v>
      </c>
      <c r="AG192">
        <v>2830</v>
      </c>
      <c r="AH192">
        <v>2250</v>
      </c>
      <c r="AI192">
        <v>541</v>
      </c>
      <c r="AJ192">
        <v>87.1</v>
      </c>
      <c r="AK192">
        <v>77.8</v>
      </c>
      <c r="AL192">
        <v>5.89</v>
      </c>
      <c r="AM192">
        <v>57.7</v>
      </c>
      <c r="AN192">
        <v>22</v>
      </c>
      <c r="AO192">
        <v>14.3</v>
      </c>
      <c r="AP192">
        <v>1.92</v>
      </c>
      <c r="AQ192">
        <v>0</v>
      </c>
      <c r="AR192">
        <v>1.94</v>
      </c>
      <c r="AS192">
        <v>2540</v>
      </c>
      <c r="AT192">
        <v>0</v>
      </c>
      <c r="AU192">
        <v>26.7</v>
      </c>
      <c r="AV192">
        <v>35.5</v>
      </c>
      <c r="AW192">
        <v>16.8</v>
      </c>
      <c r="AX192">
        <v>42.6</v>
      </c>
      <c r="AY192">
        <v>0</v>
      </c>
      <c r="AZ192">
        <v>0</v>
      </c>
      <c r="BA192">
        <v>0</v>
      </c>
      <c r="BB192">
        <v>0</v>
      </c>
    </row>
    <row r="193" spans="1:54" ht="12.75">
      <c r="A193" t="s">
        <v>8</v>
      </c>
      <c r="B193" s="3" t="s">
        <v>436</v>
      </c>
      <c r="C193" s="3" t="s">
        <v>436</v>
      </c>
      <c r="D193" s="7" t="s">
        <v>437</v>
      </c>
      <c r="E193" s="4" t="s">
        <v>57</v>
      </c>
      <c r="F193">
        <v>48</v>
      </c>
      <c r="G193">
        <v>14.1</v>
      </c>
      <c r="H193">
        <v>13.8</v>
      </c>
      <c r="I193">
        <v>0</v>
      </c>
      <c r="J193">
        <v>0</v>
      </c>
      <c r="K193">
        <v>8.03</v>
      </c>
      <c r="L193">
        <v>0</v>
      </c>
      <c r="M193">
        <v>0</v>
      </c>
      <c r="N193">
        <v>0.34</v>
      </c>
      <c r="O193">
        <v>0.595</v>
      </c>
      <c r="P193">
        <v>0</v>
      </c>
      <c r="Q193">
        <v>0</v>
      </c>
      <c r="R193">
        <v>0</v>
      </c>
      <c r="S193">
        <v>1.19</v>
      </c>
      <c r="T193">
        <v>1.4375</v>
      </c>
      <c r="U193" s="8">
        <v>1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6.75</v>
      </c>
      <c r="AB193">
        <v>0</v>
      </c>
      <c r="AC193">
        <v>33.6</v>
      </c>
      <c r="AD193">
        <v>0</v>
      </c>
      <c r="AE193">
        <v>0</v>
      </c>
      <c r="AF193">
        <v>57.1</v>
      </c>
      <c r="AG193">
        <v>2580</v>
      </c>
      <c r="AH193">
        <v>3250</v>
      </c>
      <c r="AI193">
        <v>484</v>
      </c>
      <c r="AJ193">
        <v>78.4</v>
      </c>
      <c r="AK193">
        <v>70.2</v>
      </c>
      <c r="AL193">
        <v>5.85</v>
      </c>
      <c r="AM193">
        <v>51.4</v>
      </c>
      <c r="AN193">
        <v>19.6</v>
      </c>
      <c r="AO193">
        <v>12.8</v>
      </c>
      <c r="AP193">
        <v>1.91</v>
      </c>
      <c r="AQ193">
        <v>0</v>
      </c>
      <c r="AR193">
        <v>1.45</v>
      </c>
      <c r="AS193">
        <v>2240</v>
      </c>
      <c r="AT193">
        <v>0</v>
      </c>
      <c r="AU193">
        <v>26.5</v>
      </c>
      <c r="AV193">
        <v>31.6</v>
      </c>
      <c r="AW193">
        <v>15.1</v>
      </c>
      <c r="AX193">
        <v>38.3</v>
      </c>
      <c r="AY193">
        <v>0</v>
      </c>
      <c r="AZ193">
        <v>0</v>
      </c>
      <c r="BA193">
        <v>0</v>
      </c>
      <c r="BB193">
        <v>0</v>
      </c>
    </row>
    <row r="194" spans="1:54" ht="12.75">
      <c r="A194" t="s">
        <v>8</v>
      </c>
      <c r="B194" s="3" t="s">
        <v>438</v>
      </c>
      <c r="C194" s="3" t="s">
        <v>438</v>
      </c>
      <c r="D194" s="7" t="s">
        <v>439</v>
      </c>
      <c r="E194" s="4" t="s">
        <v>57</v>
      </c>
      <c r="F194">
        <v>43</v>
      </c>
      <c r="G194">
        <v>12.6</v>
      </c>
      <c r="H194">
        <v>13.7</v>
      </c>
      <c r="I194">
        <v>0</v>
      </c>
      <c r="J194">
        <v>0</v>
      </c>
      <c r="K194">
        <v>8</v>
      </c>
      <c r="L194">
        <v>0</v>
      </c>
      <c r="M194">
        <v>0</v>
      </c>
      <c r="N194">
        <v>0.305</v>
      </c>
      <c r="O194">
        <v>0.53</v>
      </c>
      <c r="P194">
        <v>0</v>
      </c>
      <c r="Q194">
        <v>0</v>
      </c>
      <c r="R194">
        <v>0</v>
      </c>
      <c r="S194">
        <v>1.12</v>
      </c>
      <c r="T194">
        <v>1.375</v>
      </c>
      <c r="U194" s="8">
        <v>1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7.54</v>
      </c>
      <c r="AB194">
        <v>0</v>
      </c>
      <c r="AC194">
        <v>37.4</v>
      </c>
      <c r="AD194">
        <v>0</v>
      </c>
      <c r="AE194">
        <v>0</v>
      </c>
      <c r="AF194">
        <v>45.9</v>
      </c>
      <c r="AG194">
        <v>2330</v>
      </c>
      <c r="AH194">
        <v>4880</v>
      </c>
      <c r="AI194">
        <v>428</v>
      </c>
      <c r="AJ194">
        <v>69.6</v>
      </c>
      <c r="AK194">
        <v>62.6</v>
      </c>
      <c r="AL194">
        <v>5.82</v>
      </c>
      <c r="AM194">
        <v>45.2</v>
      </c>
      <c r="AN194">
        <v>17.3</v>
      </c>
      <c r="AO194">
        <v>11.3</v>
      </c>
      <c r="AP194">
        <v>1.89</v>
      </c>
      <c r="AQ194">
        <v>0</v>
      </c>
      <c r="AR194">
        <v>1.05</v>
      </c>
      <c r="AS194">
        <v>1950</v>
      </c>
      <c r="AT194">
        <v>0</v>
      </c>
      <c r="AU194">
        <v>26.2</v>
      </c>
      <c r="AV194">
        <v>27.8</v>
      </c>
      <c r="AW194">
        <v>13.4</v>
      </c>
      <c r="AX194">
        <v>33.9</v>
      </c>
      <c r="AY194">
        <v>0</v>
      </c>
      <c r="AZ194">
        <v>0</v>
      </c>
      <c r="BA194">
        <v>0</v>
      </c>
      <c r="BB194">
        <v>0</v>
      </c>
    </row>
    <row r="195" spans="1:54" ht="12.75">
      <c r="A195" t="s">
        <v>8</v>
      </c>
      <c r="B195" s="3" t="s">
        <v>440</v>
      </c>
      <c r="C195" s="3" t="s">
        <v>440</v>
      </c>
      <c r="D195" s="7" t="s">
        <v>441</v>
      </c>
      <c r="E195" s="4" t="s">
        <v>57</v>
      </c>
      <c r="F195">
        <v>38</v>
      </c>
      <c r="G195">
        <v>11.2</v>
      </c>
      <c r="H195">
        <v>14.1</v>
      </c>
      <c r="I195">
        <v>0</v>
      </c>
      <c r="J195">
        <v>0</v>
      </c>
      <c r="K195">
        <v>6.77</v>
      </c>
      <c r="L195">
        <v>0</v>
      </c>
      <c r="M195">
        <v>0</v>
      </c>
      <c r="N195">
        <v>0.31</v>
      </c>
      <c r="O195">
        <v>0.515</v>
      </c>
      <c r="P195">
        <v>0</v>
      </c>
      <c r="Q195">
        <v>0</v>
      </c>
      <c r="R195">
        <v>0</v>
      </c>
      <c r="S195">
        <v>0.915</v>
      </c>
      <c r="T195">
        <v>1.25</v>
      </c>
      <c r="U195" s="8">
        <v>0.8125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6.57</v>
      </c>
      <c r="AB195">
        <v>0</v>
      </c>
      <c r="AC195">
        <v>39.6</v>
      </c>
      <c r="AD195">
        <v>0</v>
      </c>
      <c r="AE195">
        <v>0</v>
      </c>
      <c r="AF195">
        <v>41.1</v>
      </c>
      <c r="AG195">
        <v>2190</v>
      </c>
      <c r="AH195">
        <v>6890</v>
      </c>
      <c r="AI195">
        <v>385</v>
      </c>
      <c r="AJ195">
        <v>61.5</v>
      </c>
      <c r="AK195">
        <v>54.6</v>
      </c>
      <c r="AL195">
        <v>5.87</v>
      </c>
      <c r="AM195">
        <v>26.7</v>
      </c>
      <c r="AN195">
        <v>12.1</v>
      </c>
      <c r="AO195">
        <v>7.88</v>
      </c>
      <c r="AP195">
        <v>1.55</v>
      </c>
      <c r="AQ195">
        <v>0</v>
      </c>
      <c r="AR195">
        <v>0.798</v>
      </c>
      <c r="AS195">
        <v>1230</v>
      </c>
      <c r="AT195">
        <v>0</v>
      </c>
      <c r="AU195">
        <v>23</v>
      </c>
      <c r="AV195">
        <v>20</v>
      </c>
      <c r="AW195">
        <v>11.3</v>
      </c>
      <c r="AX195">
        <v>30.3</v>
      </c>
      <c r="AY195">
        <v>0</v>
      </c>
      <c r="AZ195">
        <v>0</v>
      </c>
      <c r="BA195">
        <v>0</v>
      </c>
      <c r="BB195">
        <v>0</v>
      </c>
    </row>
    <row r="196" spans="1:54" ht="12.75">
      <c r="A196" t="s">
        <v>8</v>
      </c>
      <c r="B196" s="3" t="s">
        <v>442</v>
      </c>
      <c r="C196" s="3" t="s">
        <v>442</v>
      </c>
      <c r="D196" s="7" t="s">
        <v>443</v>
      </c>
      <c r="E196" s="4" t="s">
        <v>57</v>
      </c>
      <c r="F196">
        <v>34</v>
      </c>
      <c r="G196">
        <v>10</v>
      </c>
      <c r="H196">
        <v>14</v>
      </c>
      <c r="I196">
        <v>0</v>
      </c>
      <c r="J196">
        <v>0</v>
      </c>
      <c r="K196">
        <v>6.75</v>
      </c>
      <c r="L196">
        <v>0</v>
      </c>
      <c r="M196">
        <v>0</v>
      </c>
      <c r="N196">
        <v>0.285</v>
      </c>
      <c r="O196">
        <v>0.455</v>
      </c>
      <c r="P196">
        <v>0</v>
      </c>
      <c r="Q196">
        <v>0</v>
      </c>
      <c r="R196">
        <v>0</v>
      </c>
      <c r="S196">
        <v>0.855</v>
      </c>
      <c r="T196">
        <v>1.1875</v>
      </c>
      <c r="U196" s="8">
        <v>0.75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7.41</v>
      </c>
      <c r="AB196">
        <v>0</v>
      </c>
      <c r="AC196">
        <v>43.1</v>
      </c>
      <c r="AD196">
        <v>0</v>
      </c>
      <c r="AE196">
        <v>0</v>
      </c>
      <c r="AF196">
        <v>34.7</v>
      </c>
      <c r="AG196">
        <v>1970</v>
      </c>
      <c r="AH196">
        <v>10600</v>
      </c>
      <c r="AI196">
        <v>340</v>
      </c>
      <c r="AJ196">
        <v>54.6</v>
      </c>
      <c r="AK196">
        <v>48.6</v>
      </c>
      <c r="AL196">
        <v>5.83</v>
      </c>
      <c r="AM196">
        <v>23.3</v>
      </c>
      <c r="AN196">
        <v>10.6</v>
      </c>
      <c r="AO196">
        <v>6.91</v>
      </c>
      <c r="AP196">
        <v>1.53</v>
      </c>
      <c r="AQ196">
        <v>0</v>
      </c>
      <c r="AR196">
        <v>0.569</v>
      </c>
      <c r="AS196">
        <v>1070</v>
      </c>
      <c r="AT196">
        <v>0</v>
      </c>
      <c r="AU196">
        <v>22.8</v>
      </c>
      <c r="AV196">
        <v>17.5</v>
      </c>
      <c r="AW196">
        <v>9.94</v>
      </c>
      <c r="AX196">
        <v>26.8</v>
      </c>
      <c r="AY196">
        <v>0</v>
      </c>
      <c r="AZ196">
        <v>0</v>
      </c>
      <c r="BA196">
        <v>0</v>
      </c>
      <c r="BB196">
        <v>0</v>
      </c>
    </row>
    <row r="197" spans="1:54" ht="12.75">
      <c r="A197" t="s">
        <v>8</v>
      </c>
      <c r="B197" s="3" t="s">
        <v>444</v>
      </c>
      <c r="C197" s="3" t="s">
        <v>444</v>
      </c>
      <c r="D197" s="7" t="s">
        <v>445</v>
      </c>
      <c r="E197" s="4" t="s">
        <v>57</v>
      </c>
      <c r="F197">
        <v>30</v>
      </c>
      <c r="G197">
        <v>8.85</v>
      </c>
      <c r="H197">
        <v>13.8</v>
      </c>
      <c r="I197">
        <v>0</v>
      </c>
      <c r="J197">
        <v>0</v>
      </c>
      <c r="K197">
        <v>6.73</v>
      </c>
      <c r="L197">
        <v>0</v>
      </c>
      <c r="M197">
        <v>0</v>
      </c>
      <c r="N197">
        <v>0.27</v>
      </c>
      <c r="O197">
        <v>0.385</v>
      </c>
      <c r="P197">
        <v>0</v>
      </c>
      <c r="Q197">
        <v>0</v>
      </c>
      <c r="R197">
        <v>0</v>
      </c>
      <c r="S197">
        <v>0.785</v>
      </c>
      <c r="T197">
        <v>1.125</v>
      </c>
      <c r="U197" s="8">
        <v>0.75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8.74</v>
      </c>
      <c r="AB197">
        <v>0</v>
      </c>
      <c r="AC197">
        <v>45.4</v>
      </c>
      <c r="AD197">
        <v>0</v>
      </c>
      <c r="AE197">
        <v>0</v>
      </c>
      <c r="AF197">
        <v>31.2</v>
      </c>
      <c r="AG197">
        <v>1750</v>
      </c>
      <c r="AH197">
        <v>17600</v>
      </c>
      <c r="AI197">
        <v>291</v>
      </c>
      <c r="AJ197">
        <v>47.3</v>
      </c>
      <c r="AK197">
        <v>42</v>
      </c>
      <c r="AL197">
        <v>5.73</v>
      </c>
      <c r="AM197">
        <v>19.6</v>
      </c>
      <c r="AN197">
        <v>8.99</v>
      </c>
      <c r="AO197">
        <v>5.82</v>
      </c>
      <c r="AP197">
        <v>1.49</v>
      </c>
      <c r="AQ197">
        <v>0</v>
      </c>
      <c r="AR197">
        <v>0.38</v>
      </c>
      <c r="AS197">
        <v>887</v>
      </c>
      <c r="AT197">
        <v>0</v>
      </c>
      <c r="AU197">
        <v>22.6</v>
      </c>
      <c r="AV197">
        <v>14.7</v>
      </c>
      <c r="AW197">
        <v>8.37</v>
      </c>
      <c r="AX197">
        <v>23.2</v>
      </c>
      <c r="AY197">
        <v>0</v>
      </c>
      <c r="AZ197">
        <v>0</v>
      </c>
      <c r="BA197">
        <v>0</v>
      </c>
      <c r="BB197">
        <v>0</v>
      </c>
    </row>
    <row r="198" spans="1:54" ht="12.75">
      <c r="A198" t="s">
        <v>8</v>
      </c>
      <c r="B198" s="3" t="s">
        <v>446</v>
      </c>
      <c r="C198" s="3" t="s">
        <v>446</v>
      </c>
      <c r="D198" s="7" t="s">
        <v>447</v>
      </c>
      <c r="E198" s="4" t="s">
        <v>57</v>
      </c>
      <c r="F198">
        <v>26</v>
      </c>
      <c r="G198">
        <v>7.69</v>
      </c>
      <c r="H198">
        <v>13.9</v>
      </c>
      <c r="I198">
        <v>0</v>
      </c>
      <c r="J198">
        <v>0</v>
      </c>
      <c r="K198">
        <v>5.03</v>
      </c>
      <c r="L198">
        <v>0</v>
      </c>
      <c r="M198">
        <v>0</v>
      </c>
      <c r="N198">
        <v>0.255</v>
      </c>
      <c r="O198">
        <v>0.42</v>
      </c>
      <c r="P198">
        <v>0</v>
      </c>
      <c r="Q198">
        <v>0</v>
      </c>
      <c r="R198">
        <v>0</v>
      </c>
      <c r="S198">
        <v>0.82</v>
      </c>
      <c r="T198">
        <v>1.125</v>
      </c>
      <c r="U198" s="8">
        <v>0.75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5.98</v>
      </c>
      <c r="AB198">
        <v>0</v>
      </c>
      <c r="AC198">
        <v>48.1</v>
      </c>
      <c r="AD198">
        <v>0</v>
      </c>
      <c r="AE198">
        <v>0</v>
      </c>
      <c r="AF198">
        <v>27.8</v>
      </c>
      <c r="AG198">
        <v>1880</v>
      </c>
      <c r="AH198">
        <v>14100</v>
      </c>
      <c r="AI198">
        <v>245</v>
      </c>
      <c r="AJ198">
        <v>40.2</v>
      </c>
      <c r="AK198">
        <v>35.3</v>
      </c>
      <c r="AL198">
        <v>5.65</v>
      </c>
      <c r="AM198">
        <v>8.91</v>
      </c>
      <c r="AN198">
        <v>5.54</v>
      </c>
      <c r="AO198">
        <v>3.55</v>
      </c>
      <c r="AP198">
        <v>1.08</v>
      </c>
      <c r="AQ198">
        <v>0</v>
      </c>
      <c r="AR198">
        <v>0.358</v>
      </c>
      <c r="AS198">
        <v>405</v>
      </c>
      <c r="AT198">
        <v>0</v>
      </c>
      <c r="AU198">
        <v>16.9</v>
      </c>
      <c r="AV198">
        <v>8.94</v>
      </c>
      <c r="AW198">
        <v>6.76</v>
      </c>
      <c r="AX198">
        <v>19.7</v>
      </c>
      <c r="AY198">
        <v>0</v>
      </c>
      <c r="AZ198">
        <v>0</v>
      </c>
      <c r="BA198">
        <v>0</v>
      </c>
      <c r="BB198">
        <v>0</v>
      </c>
    </row>
    <row r="199" spans="1:54" ht="12.75">
      <c r="A199" t="s">
        <v>8</v>
      </c>
      <c r="B199" s="3" t="s">
        <v>448</v>
      </c>
      <c r="C199" s="3" t="s">
        <v>448</v>
      </c>
      <c r="D199" s="7" t="s">
        <v>449</v>
      </c>
      <c r="E199" s="4" t="s">
        <v>57</v>
      </c>
      <c r="F199">
        <v>22</v>
      </c>
      <c r="G199">
        <v>6.49</v>
      </c>
      <c r="H199">
        <v>13.7</v>
      </c>
      <c r="I199">
        <v>0</v>
      </c>
      <c r="J199">
        <v>0</v>
      </c>
      <c r="K199">
        <v>5</v>
      </c>
      <c r="L199">
        <v>0</v>
      </c>
      <c r="M199">
        <v>0</v>
      </c>
      <c r="N199">
        <v>0.23</v>
      </c>
      <c r="O199">
        <v>0.335</v>
      </c>
      <c r="P199">
        <v>0</v>
      </c>
      <c r="Q199">
        <v>0</v>
      </c>
      <c r="R199">
        <v>0</v>
      </c>
      <c r="S199">
        <v>0.735</v>
      </c>
      <c r="T199">
        <v>1.0625</v>
      </c>
      <c r="U199" s="8">
        <v>0.75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7.46</v>
      </c>
      <c r="AB199">
        <v>0</v>
      </c>
      <c r="AC199">
        <v>53.3</v>
      </c>
      <c r="AD199">
        <v>0</v>
      </c>
      <c r="AE199">
        <v>0</v>
      </c>
      <c r="AF199">
        <v>22.6</v>
      </c>
      <c r="AG199">
        <v>1600</v>
      </c>
      <c r="AH199">
        <v>27800</v>
      </c>
      <c r="AI199">
        <v>199</v>
      </c>
      <c r="AJ199">
        <v>33.2</v>
      </c>
      <c r="AK199">
        <v>29</v>
      </c>
      <c r="AL199">
        <v>5.54</v>
      </c>
      <c r="AM199">
        <v>7</v>
      </c>
      <c r="AN199">
        <v>4.39</v>
      </c>
      <c r="AO199">
        <v>2.8</v>
      </c>
      <c r="AP199">
        <v>1.04</v>
      </c>
      <c r="AQ199">
        <v>0</v>
      </c>
      <c r="AR199">
        <v>0.208</v>
      </c>
      <c r="AS199">
        <v>314</v>
      </c>
      <c r="AT199">
        <v>0</v>
      </c>
      <c r="AU199">
        <v>16.8</v>
      </c>
      <c r="AV199">
        <v>7.02</v>
      </c>
      <c r="AW199">
        <v>5.36</v>
      </c>
      <c r="AX199">
        <v>16.1</v>
      </c>
      <c r="AY199">
        <v>0</v>
      </c>
      <c r="AZ199">
        <v>0</v>
      </c>
      <c r="BA199">
        <v>0</v>
      </c>
      <c r="BB199">
        <v>0</v>
      </c>
    </row>
    <row r="200" spans="1:54" ht="12.75">
      <c r="A200" t="s">
        <v>8</v>
      </c>
      <c r="B200" s="3" t="s">
        <v>450</v>
      </c>
      <c r="C200" s="3" t="s">
        <v>450</v>
      </c>
      <c r="D200" s="7" t="s">
        <v>451</v>
      </c>
      <c r="E200" s="4" t="s">
        <v>18</v>
      </c>
      <c r="F200">
        <v>336</v>
      </c>
      <c r="G200">
        <v>98.8</v>
      </c>
      <c r="H200">
        <v>16.8</v>
      </c>
      <c r="I200">
        <v>0</v>
      </c>
      <c r="J200">
        <v>0</v>
      </c>
      <c r="K200">
        <v>13.4</v>
      </c>
      <c r="L200">
        <v>0</v>
      </c>
      <c r="M200">
        <v>0</v>
      </c>
      <c r="N200">
        <v>1.78</v>
      </c>
      <c r="O200">
        <v>2.96</v>
      </c>
      <c r="P200">
        <v>0</v>
      </c>
      <c r="Q200">
        <v>0</v>
      </c>
      <c r="R200">
        <v>0</v>
      </c>
      <c r="S200">
        <v>3.55</v>
      </c>
      <c r="T200">
        <v>3.875</v>
      </c>
      <c r="U200" s="8">
        <v>1.6875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2.26</v>
      </c>
      <c r="AB200">
        <v>0</v>
      </c>
      <c r="AC200">
        <v>5.47</v>
      </c>
      <c r="AD200">
        <v>0</v>
      </c>
      <c r="AE200">
        <v>0</v>
      </c>
      <c r="AF200">
        <v>0</v>
      </c>
      <c r="AG200">
        <v>12800</v>
      </c>
      <c r="AH200">
        <v>6.05</v>
      </c>
      <c r="AI200">
        <v>4060</v>
      </c>
      <c r="AJ200">
        <v>603</v>
      </c>
      <c r="AK200">
        <v>483</v>
      </c>
      <c r="AL200">
        <v>6.41</v>
      </c>
      <c r="AM200">
        <v>1190</v>
      </c>
      <c r="AN200">
        <v>274</v>
      </c>
      <c r="AO200">
        <v>177</v>
      </c>
      <c r="AP200">
        <v>3.47</v>
      </c>
      <c r="AQ200">
        <v>0</v>
      </c>
      <c r="AR200">
        <v>243</v>
      </c>
      <c r="AS200">
        <v>57200</v>
      </c>
      <c r="AT200">
        <v>0</v>
      </c>
      <c r="AU200">
        <v>46.4</v>
      </c>
      <c r="AV200">
        <v>459</v>
      </c>
      <c r="AW200">
        <v>119</v>
      </c>
      <c r="AX200">
        <v>301</v>
      </c>
      <c r="AY200">
        <v>0</v>
      </c>
      <c r="AZ200">
        <v>0</v>
      </c>
      <c r="BA200">
        <v>0</v>
      </c>
      <c r="BB200">
        <v>0</v>
      </c>
    </row>
    <row r="201" spans="1:54" ht="12.75">
      <c r="A201" t="s">
        <v>8</v>
      </c>
      <c r="B201" s="3" t="s">
        <v>452</v>
      </c>
      <c r="C201" s="3" t="s">
        <v>452</v>
      </c>
      <c r="D201" s="7" t="s">
        <v>453</v>
      </c>
      <c r="E201" s="4" t="s">
        <v>18</v>
      </c>
      <c r="F201">
        <v>305</v>
      </c>
      <c r="G201">
        <v>89.6</v>
      </c>
      <c r="H201">
        <v>16.3</v>
      </c>
      <c r="I201">
        <v>0</v>
      </c>
      <c r="J201">
        <v>0</v>
      </c>
      <c r="K201">
        <v>13.2</v>
      </c>
      <c r="L201">
        <v>0</v>
      </c>
      <c r="M201">
        <v>0</v>
      </c>
      <c r="N201">
        <v>1.63</v>
      </c>
      <c r="O201">
        <v>2.71</v>
      </c>
      <c r="P201">
        <v>0</v>
      </c>
      <c r="Q201">
        <v>0</v>
      </c>
      <c r="R201">
        <v>0</v>
      </c>
      <c r="S201">
        <v>3.3</v>
      </c>
      <c r="T201">
        <v>3.625</v>
      </c>
      <c r="U201" s="8">
        <v>1.625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2.45</v>
      </c>
      <c r="AB201">
        <v>0</v>
      </c>
      <c r="AC201">
        <v>5.98</v>
      </c>
      <c r="AD201">
        <v>0</v>
      </c>
      <c r="AE201">
        <v>0</v>
      </c>
      <c r="AF201">
        <v>0</v>
      </c>
      <c r="AG201">
        <v>11800</v>
      </c>
      <c r="AH201">
        <v>8.17</v>
      </c>
      <c r="AI201">
        <v>3550</v>
      </c>
      <c r="AJ201">
        <v>537</v>
      </c>
      <c r="AK201">
        <v>435</v>
      </c>
      <c r="AL201">
        <v>6.29</v>
      </c>
      <c r="AM201">
        <v>1050</v>
      </c>
      <c r="AN201">
        <v>244</v>
      </c>
      <c r="AO201">
        <v>159</v>
      </c>
      <c r="AP201">
        <v>3.42</v>
      </c>
      <c r="AQ201">
        <v>0</v>
      </c>
      <c r="AR201">
        <v>185</v>
      </c>
      <c r="AS201">
        <v>48700</v>
      </c>
      <c r="AT201">
        <v>0</v>
      </c>
      <c r="AU201">
        <v>45</v>
      </c>
      <c r="AV201">
        <v>403</v>
      </c>
      <c r="AW201">
        <v>107</v>
      </c>
      <c r="AX201">
        <v>268</v>
      </c>
      <c r="AY201">
        <v>0</v>
      </c>
      <c r="AZ201">
        <v>0</v>
      </c>
      <c r="BA201">
        <v>0</v>
      </c>
      <c r="BB201">
        <v>0</v>
      </c>
    </row>
    <row r="202" spans="1:54" ht="12.75">
      <c r="A202" t="s">
        <v>8</v>
      </c>
      <c r="B202" s="3" t="s">
        <v>454</v>
      </c>
      <c r="C202" s="3" t="s">
        <v>454</v>
      </c>
      <c r="D202" s="7" t="s">
        <v>455</v>
      </c>
      <c r="E202" s="4" t="s">
        <v>18</v>
      </c>
      <c r="F202">
        <v>279</v>
      </c>
      <c r="G202">
        <v>81.9</v>
      </c>
      <c r="H202">
        <v>15.9</v>
      </c>
      <c r="I202">
        <v>0</v>
      </c>
      <c r="J202">
        <v>0</v>
      </c>
      <c r="K202">
        <v>13.1</v>
      </c>
      <c r="L202">
        <v>0</v>
      </c>
      <c r="M202">
        <v>0</v>
      </c>
      <c r="N202">
        <v>1.53</v>
      </c>
      <c r="O202">
        <v>2.47</v>
      </c>
      <c r="P202">
        <v>0</v>
      </c>
      <c r="Q202">
        <v>0</v>
      </c>
      <c r="R202">
        <v>0</v>
      </c>
      <c r="S202">
        <v>3.07</v>
      </c>
      <c r="T202">
        <v>3.375</v>
      </c>
      <c r="U202" s="8">
        <v>1.625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2.66</v>
      </c>
      <c r="AB202">
        <v>0</v>
      </c>
      <c r="AC202">
        <v>6.35</v>
      </c>
      <c r="AD202">
        <v>0</v>
      </c>
      <c r="AE202">
        <v>0</v>
      </c>
      <c r="AF202">
        <v>0</v>
      </c>
      <c r="AG202">
        <v>11000</v>
      </c>
      <c r="AH202">
        <v>10.8</v>
      </c>
      <c r="AI202">
        <v>3110</v>
      </c>
      <c r="AJ202">
        <v>481</v>
      </c>
      <c r="AK202">
        <v>393</v>
      </c>
      <c r="AL202">
        <v>6.16</v>
      </c>
      <c r="AM202">
        <v>937</v>
      </c>
      <c r="AN202">
        <v>220</v>
      </c>
      <c r="AO202">
        <v>143</v>
      </c>
      <c r="AP202">
        <v>3.38</v>
      </c>
      <c r="AQ202">
        <v>0</v>
      </c>
      <c r="AR202">
        <v>143</v>
      </c>
      <c r="AS202">
        <v>41900</v>
      </c>
      <c r="AT202">
        <v>0</v>
      </c>
      <c r="AU202">
        <v>44</v>
      </c>
      <c r="AV202">
        <v>357</v>
      </c>
      <c r="AW202">
        <v>95.9</v>
      </c>
      <c r="AX202">
        <v>240</v>
      </c>
      <c r="AY202">
        <v>0</v>
      </c>
      <c r="AZ202">
        <v>0</v>
      </c>
      <c r="BA202">
        <v>0</v>
      </c>
      <c r="BB202">
        <v>0</v>
      </c>
    </row>
    <row r="203" spans="1:54" ht="12.75">
      <c r="A203" t="s">
        <v>8</v>
      </c>
      <c r="B203" s="3" t="s">
        <v>456</v>
      </c>
      <c r="C203" s="3" t="s">
        <v>456</v>
      </c>
      <c r="D203" s="7" t="s">
        <v>457</v>
      </c>
      <c r="E203" s="4" t="s">
        <v>18</v>
      </c>
      <c r="F203">
        <v>252</v>
      </c>
      <c r="G203">
        <v>74</v>
      </c>
      <c r="H203">
        <v>15.4</v>
      </c>
      <c r="I203">
        <v>0</v>
      </c>
      <c r="J203">
        <v>0</v>
      </c>
      <c r="K203">
        <v>13</v>
      </c>
      <c r="L203">
        <v>0</v>
      </c>
      <c r="M203">
        <v>0</v>
      </c>
      <c r="N203">
        <v>1.4</v>
      </c>
      <c r="O203">
        <v>2.25</v>
      </c>
      <c r="P203">
        <v>0</v>
      </c>
      <c r="Q203">
        <v>0</v>
      </c>
      <c r="R203">
        <v>0</v>
      </c>
      <c r="S203">
        <v>2.85</v>
      </c>
      <c r="T203">
        <v>3.125</v>
      </c>
      <c r="U203" s="8">
        <v>1.5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2.89</v>
      </c>
      <c r="AB203">
        <v>0</v>
      </c>
      <c r="AC203">
        <v>6.96</v>
      </c>
      <c r="AD203">
        <v>0</v>
      </c>
      <c r="AE203">
        <v>0</v>
      </c>
      <c r="AF203">
        <v>0</v>
      </c>
      <c r="AG203">
        <v>10100</v>
      </c>
      <c r="AH203">
        <v>14.7</v>
      </c>
      <c r="AI203">
        <v>2720</v>
      </c>
      <c r="AJ203">
        <v>428</v>
      </c>
      <c r="AK203">
        <v>353</v>
      </c>
      <c r="AL203">
        <v>6.06</v>
      </c>
      <c r="AM203">
        <v>828</v>
      </c>
      <c r="AN203">
        <v>196</v>
      </c>
      <c r="AO203">
        <v>127</v>
      </c>
      <c r="AP203">
        <v>3.34</v>
      </c>
      <c r="AQ203">
        <v>0</v>
      </c>
      <c r="AR203">
        <v>108</v>
      </c>
      <c r="AS203">
        <v>35800</v>
      </c>
      <c r="AT203">
        <v>0</v>
      </c>
      <c r="AU203">
        <v>42.8</v>
      </c>
      <c r="AV203">
        <v>313</v>
      </c>
      <c r="AW203">
        <v>85.9</v>
      </c>
      <c r="AX203">
        <v>213</v>
      </c>
      <c r="AY203">
        <v>0</v>
      </c>
      <c r="AZ203">
        <v>0</v>
      </c>
      <c r="BA203">
        <v>0</v>
      </c>
      <c r="BB203">
        <v>0</v>
      </c>
    </row>
    <row r="204" spans="1:54" ht="12.75">
      <c r="A204" t="s">
        <v>8</v>
      </c>
      <c r="B204" s="3" t="s">
        <v>458</v>
      </c>
      <c r="C204" s="3" t="s">
        <v>458</v>
      </c>
      <c r="D204" s="7" t="s">
        <v>459</v>
      </c>
      <c r="E204" s="4" t="s">
        <v>18</v>
      </c>
      <c r="F204">
        <v>230</v>
      </c>
      <c r="G204">
        <v>67.7</v>
      </c>
      <c r="H204">
        <v>15.1</v>
      </c>
      <c r="I204">
        <v>0</v>
      </c>
      <c r="J204">
        <v>0</v>
      </c>
      <c r="K204">
        <v>12.9</v>
      </c>
      <c r="L204">
        <v>0</v>
      </c>
      <c r="M204">
        <v>0</v>
      </c>
      <c r="N204">
        <v>1.29</v>
      </c>
      <c r="O204">
        <v>2.07</v>
      </c>
      <c r="P204">
        <v>0</v>
      </c>
      <c r="Q204">
        <v>0</v>
      </c>
      <c r="R204">
        <v>0</v>
      </c>
      <c r="S204">
        <v>2.67</v>
      </c>
      <c r="T204">
        <v>2.9375</v>
      </c>
      <c r="U204" s="8">
        <v>1.5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3.11</v>
      </c>
      <c r="AB204">
        <v>0</v>
      </c>
      <c r="AC204">
        <v>7.56</v>
      </c>
      <c r="AD204">
        <v>0</v>
      </c>
      <c r="AE204">
        <v>0</v>
      </c>
      <c r="AF204">
        <v>0</v>
      </c>
      <c r="AG204">
        <v>9390</v>
      </c>
      <c r="AH204">
        <v>19.7</v>
      </c>
      <c r="AI204">
        <v>2420</v>
      </c>
      <c r="AJ204">
        <v>386</v>
      </c>
      <c r="AK204">
        <v>321</v>
      </c>
      <c r="AL204">
        <v>5.97</v>
      </c>
      <c r="AM204">
        <v>742</v>
      </c>
      <c r="AN204">
        <v>177</v>
      </c>
      <c r="AO204">
        <v>115</v>
      </c>
      <c r="AP204">
        <v>3.31</v>
      </c>
      <c r="AQ204">
        <v>0</v>
      </c>
      <c r="AR204">
        <v>83.8</v>
      </c>
      <c r="AS204">
        <v>31300</v>
      </c>
      <c r="AT204">
        <v>0</v>
      </c>
      <c r="AU204">
        <v>41.8</v>
      </c>
      <c r="AV204">
        <v>279</v>
      </c>
      <c r="AW204">
        <v>78</v>
      </c>
      <c r="AX204">
        <v>192</v>
      </c>
      <c r="AY204">
        <v>0</v>
      </c>
      <c r="AZ204">
        <v>0</v>
      </c>
      <c r="BA204">
        <v>0</v>
      </c>
      <c r="BB204">
        <v>0</v>
      </c>
    </row>
    <row r="205" spans="1:54" ht="12.75">
      <c r="A205" t="s">
        <v>8</v>
      </c>
      <c r="B205" s="3" t="s">
        <v>460</v>
      </c>
      <c r="C205" s="3" t="s">
        <v>460</v>
      </c>
      <c r="D205" s="7" t="s">
        <v>461</v>
      </c>
      <c r="E205" s="4" t="s">
        <v>18</v>
      </c>
      <c r="F205">
        <v>210</v>
      </c>
      <c r="G205">
        <v>61.8</v>
      </c>
      <c r="H205">
        <v>14.7</v>
      </c>
      <c r="I205">
        <v>0</v>
      </c>
      <c r="J205">
        <v>0</v>
      </c>
      <c r="K205">
        <v>12.8</v>
      </c>
      <c r="L205">
        <v>0</v>
      </c>
      <c r="M205">
        <v>0</v>
      </c>
      <c r="N205">
        <v>1.18</v>
      </c>
      <c r="O205">
        <v>1.9</v>
      </c>
      <c r="P205">
        <v>0</v>
      </c>
      <c r="Q205">
        <v>0</v>
      </c>
      <c r="R205">
        <v>0</v>
      </c>
      <c r="S205">
        <v>2.5</v>
      </c>
      <c r="T205">
        <v>2.8125</v>
      </c>
      <c r="U205" s="8">
        <v>1.4375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3.37</v>
      </c>
      <c r="AB205">
        <v>0</v>
      </c>
      <c r="AC205">
        <v>8.23</v>
      </c>
      <c r="AD205">
        <v>0</v>
      </c>
      <c r="AE205">
        <v>0</v>
      </c>
      <c r="AF205">
        <v>0</v>
      </c>
      <c r="AG205">
        <v>8670</v>
      </c>
      <c r="AH205">
        <v>26.6</v>
      </c>
      <c r="AI205">
        <v>2140</v>
      </c>
      <c r="AJ205">
        <v>348</v>
      </c>
      <c r="AK205">
        <v>292</v>
      </c>
      <c r="AL205">
        <v>5.89</v>
      </c>
      <c r="AM205">
        <v>664</v>
      </c>
      <c r="AN205">
        <v>159</v>
      </c>
      <c r="AO205">
        <v>104</v>
      </c>
      <c r="AP205">
        <v>3.28</v>
      </c>
      <c r="AQ205">
        <v>0</v>
      </c>
      <c r="AR205">
        <v>64.7</v>
      </c>
      <c r="AS205">
        <v>27200</v>
      </c>
      <c r="AT205">
        <v>0</v>
      </c>
      <c r="AU205">
        <v>41</v>
      </c>
      <c r="AV205">
        <v>249</v>
      </c>
      <c r="AW205">
        <v>70.6</v>
      </c>
      <c r="AX205">
        <v>173</v>
      </c>
      <c r="AY205">
        <v>0</v>
      </c>
      <c r="AZ205">
        <v>0</v>
      </c>
      <c r="BA205">
        <v>0</v>
      </c>
      <c r="BB205">
        <v>0</v>
      </c>
    </row>
    <row r="206" spans="1:54" ht="12.75">
      <c r="A206" t="s">
        <v>8</v>
      </c>
      <c r="B206" s="3" t="s">
        <v>462</v>
      </c>
      <c r="C206" s="3" t="s">
        <v>462</v>
      </c>
      <c r="D206" s="7" t="s">
        <v>463</v>
      </c>
      <c r="E206" s="4" t="s">
        <v>57</v>
      </c>
      <c r="F206">
        <v>190</v>
      </c>
      <c r="G206">
        <v>55.8</v>
      </c>
      <c r="H206">
        <v>14.4</v>
      </c>
      <c r="I206">
        <v>0</v>
      </c>
      <c r="J206">
        <v>0</v>
      </c>
      <c r="K206">
        <v>12.7</v>
      </c>
      <c r="L206">
        <v>0</v>
      </c>
      <c r="M206">
        <v>0</v>
      </c>
      <c r="N206">
        <v>1.06</v>
      </c>
      <c r="O206">
        <v>1.74</v>
      </c>
      <c r="P206">
        <v>0</v>
      </c>
      <c r="Q206">
        <v>0</v>
      </c>
      <c r="R206">
        <v>0</v>
      </c>
      <c r="S206">
        <v>2.33</v>
      </c>
      <c r="T206">
        <v>2.625</v>
      </c>
      <c r="U206" s="8">
        <v>1.375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3.65</v>
      </c>
      <c r="AB206">
        <v>0</v>
      </c>
      <c r="AC206">
        <v>9.16</v>
      </c>
      <c r="AD206">
        <v>0</v>
      </c>
      <c r="AE206">
        <v>0</v>
      </c>
      <c r="AF206">
        <v>0</v>
      </c>
      <c r="AG206">
        <v>7940</v>
      </c>
      <c r="AH206">
        <v>37</v>
      </c>
      <c r="AI206">
        <v>1890</v>
      </c>
      <c r="AJ206">
        <v>311</v>
      </c>
      <c r="AK206">
        <v>263</v>
      </c>
      <c r="AL206">
        <v>5.82</v>
      </c>
      <c r="AM206">
        <v>589</v>
      </c>
      <c r="AN206">
        <v>143</v>
      </c>
      <c r="AO206">
        <v>93</v>
      </c>
      <c r="AP206">
        <v>3.25</v>
      </c>
      <c r="AQ206">
        <v>0</v>
      </c>
      <c r="AR206">
        <v>48.8</v>
      </c>
      <c r="AS206">
        <v>23500</v>
      </c>
      <c r="AT206">
        <v>0</v>
      </c>
      <c r="AU206">
        <v>40.1</v>
      </c>
      <c r="AV206">
        <v>220</v>
      </c>
      <c r="AW206">
        <v>63.7</v>
      </c>
      <c r="AX206">
        <v>155</v>
      </c>
      <c r="AY206">
        <v>0</v>
      </c>
      <c r="AZ206">
        <v>0</v>
      </c>
      <c r="BA206">
        <v>0</v>
      </c>
      <c r="BB206">
        <v>0</v>
      </c>
    </row>
    <row r="207" spans="1:54" ht="12.75">
      <c r="A207" t="s">
        <v>8</v>
      </c>
      <c r="B207" s="3" t="s">
        <v>464</v>
      </c>
      <c r="C207" s="3" t="s">
        <v>464</v>
      </c>
      <c r="D207" s="7" t="s">
        <v>465</v>
      </c>
      <c r="E207" s="4" t="s">
        <v>57</v>
      </c>
      <c r="F207">
        <v>170</v>
      </c>
      <c r="G207">
        <v>50</v>
      </c>
      <c r="H207">
        <v>14</v>
      </c>
      <c r="I207">
        <v>0</v>
      </c>
      <c r="J207">
        <v>0</v>
      </c>
      <c r="K207">
        <v>12.6</v>
      </c>
      <c r="L207">
        <v>0</v>
      </c>
      <c r="M207">
        <v>0</v>
      </c>
      <c r="N207">
        <v>0.96</v>
      </c>
      <c r="O207">
        <v>1.56</v>
      </c>
      <c r="P207">
        <v>0</v>
      </c>
      <c r="Q207">
        <v>0</v>
      </c>
      <c r="R207">
        <v>0</v>
      </c>
      <c r="S207">
        <v>2.16</v>
      </c>
      <c r="T207">
        <v>2.4375</v>
      </c>
      <c r="U207" s="8">
        <v>1.3125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4.03</v>
      </c>
      <c r="AB207">
        <v>0</v>
      </c>
      <c r="AC207">
        <v>10.1</v>
      </c>
      <c r="AD207">
        <v>0</v>
      </c>
      <c r="AE207">
        <v>0</v>
      </c>
      <c r="AF207">
        <v>0</v>
      </c>
      <c r="AG207">
        <v>7190</v>
      </c>
      <c r="AH207">
        <v>54</v>
      </c>
      <c r="AI207">
        <v>1650</v>
      </c>
      <c r="AJ207">
        <v>275</v>
      </c>
      <c r="AK207">
        <v>235</v>
      </c>
      <c r="AL207">
        <v>5.74</v>
      </c>
      <c r="AM207">
        <v>517</v>
      </c>
      <c r="AN207">
        <v>126</v>
      </c>
      <c r="AO207">
        <v>82.3</v>
      </c>
      <c r="AP207">
        <v>3.22</v>
      </c>
      <c r="AQ207">
        <v>0</v>
      </c>
      <c r="AR207">
        <v>35.6</v>
      </c>
      <c r="AS207">
        <v>20100</v>
      </c>
      <c r="AT207">
        <v>0</v>
      </c>
      <c r="AU207">
        <v>39.2</v>
      </c>
      <c r="AV207">
        <v>192</v>
      </c>
      <c r="AW207">
        <v>56.5</v>
      </c>
      <c r="AX207">
        <v>137</v>
      </c>
      <c r="AY207">
        <v>0</v>
      </c>
      <c r="AZ207">
        <v>0</v>
      </c>
      <c r="BA207">
        <v>0</v>
      </c>
      <c r="BB207">
        <v>0</v>
      </c>
    </row>
    <row r="208" spans="1:54" ht="12.75">
      <c r="A208" t="s">
        <v>8</v>
      </c>
      <c r="B208" s="3" t="s">
        <v>466</v>
      </c>
      <c r="C208" s="3" t="s">
        <v>466</v>
      </c>
      <c r="D208" s="7" t="s">
        <v>467</v>
      </c>
      <c r="E208" s="4" t="s">
        <v>57</v>
      </c>
      <c r="F208">
        <v>152</v>
      </c>
      <c r="G208">
        <v>44.7</v>
      </c>
      <c r="H208">
        <v>13.7</v>
      </c>
      <c r="I208">
        <v>0</v>
      </c>
      <c r="J208">
        <v>0</v>
      </c>
      <c r="K208">
        <v>12.5</v>
      </c>
      <c r="L208">
        <v>0</v>
      </c>
      <c r="M208">
        <v>0</v>
      </c>
      <c r="N208">
        <v>0.87</v>
      </c>
      <c r="O208">
        <v>1.4</v>
      </c>
      <c r="P208">
        <v>0</v>
      </c>
      <c r="Q208">
        <v>0</v>
      </c>
      <c r="R208">
        <v>0</v>
      </c>
      <c r="S208">
        <v>2</v>
      </c>
      <c r="T208">
        <v>2.3125</v>
      </c>
      <c r="U208" s="8">
        <v>1.25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4.46</v>
      </c>
      <c r="AB208">
        <v>0</v>
      </c>
      <c r="AC208">
        <v>11.2</v>
      </c>
      <c r="AD208">
        <v>0</v>
      </c>
      <c r="AE208">
        <v>0</v>
      </c>
      <c r="AF208">
        <v>0</v>
      </c>
      <c r="AG208">
        <v>6510</v>
      </c>
      <c r="AH208">
        <v>79.3</v>
      </c>
      <c r="AI208">
        <v>1430</v>
      </c>
      <c r="AJ208">
        <v>243</v>
      </c>
      <c r="AK208">
        <v>209</v>
      </c>
      <c r="AL208">
        <v>5.66</v>
      </c>
      <c r="AM208">
        <v>454</v>
      </c>
      <c r="AN208">
        <v>111</v>
      </c>
      <c r="AO208">
        <v>72.8</v>
      </c>
      <c r="AP208">
        <v>3.19</v>
      </c>
      <c r="AQ208">
        <v>0</v>
      </c>
      <c r="AR208">
        <v>25.8</v>
      </c>
      <c r="AS208">
        <v>17200</v>
      </c>
      <c r="AT208">
        <v>0</v>
      </c>
      <c r="AU208">
        <v>38.4</v>
      </c>
      <c r="AV208">
        <v>168</v>
      </c>
      <c r="AW208">
        <v>50</v>
      </c>
      <c r="AX208">
        <v>120</v>
      </c>
      <c r="AY208">
        <v>0</v>
      </c>
      <c r="AZ208">
        <v>0</v>
      </c>
      <c r="BA208">
        <v>0</v>
      </c>
      <c r="BB208">
        <v>0</v>
      </c>
    </row>
    <row r="209" spans="1:54" ht="12.75">
      <c r="A209" t="s">
        <v>8</v>
      </c>
      <c r="B209" s="3" t="s">
        <v>468</v>
      </c>
      <c r="C209" s="3" t="s">
        <v>468</v>
      </c>
      <c r="D209" s="7" t="s">
        <v>469</v>
      </c>
      <c r="E209" s="4" t="s">
        <v>57</v>
      </c>
      <c r="F209">
        <v>136</v>
      </c>
      <c r="G209">
        <v>39.9</v>
      </c>
      <c r="H209">
        <v>13.4</v>
      </c>
      <c r="I209">
        <v>0</v>
      </c>
      <c r="J209">
        <v>0</v>
      </c>
      <c r="K209">
        <v>12.4</v>
      </c>
      <c r="L209">
        <v>0</v>
      </c>
      <c r="M209">
        <v>0</v>
      </c>
      <c r="N209">
        <v>0.79</v>
      </c>
      <c r="O209">
        <v>1.25</v>
      </c>
      <c r="P209">
        <v>0</v>
      </c>
      <c r="Q209">
        <v>0</v>
      </c>
      <c r="R209">
        <v>0</v>
      </c>
      <c r="S209">
        <v>1.85</v>
      </c>
      <c r="T209">
        <v>2.125</v>
      </c>
      <c r="U209" s="8">
        <v>1.25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4.96</v>
      </c>
      <c r="AB209">
        <v>0</v>
      </c>
      <c r="AC209">
        <v>12.3</v>
      </c>
      <c r="AD209">
        <v>0</v>
      </c>
      <c r="AE209">
        <v>0</v>
      </c>
      <c r="AF209">
        <v>0</v>
      </c>
      <c r="AG209">
        <v>5850</v>
      </c>
      <c r="AH209">
        <v>119</v>
      </c>
      <c r="AI209">
        <v>1240</v>
      </c>
      <c r="AJ209">
        <v>214</v>
      </c>
      <c r="AK209">
        <v>186</v>
      </c>
      <c r="AL209">
        <v>5.58</v>
      </c>
      <c r="AM209">
        <v>398</v>
      </c>
      <c r="AN209">
        <v>98</v>
      </c>
      <c r="AO209">
        <v>64.2</v>
      </c>
      <c r="AP209">
        <v>3.16</v>
      </c>
      <c r="AQ209">
        <v>0</v>
      </c>
      <c r="AR209">
        <v>18.5</v>
      </c>
      <c r="AS209">
        <v>14700</v>
      </c>
      <c r="AT209">
        <v>0</v>
      </c>
      <c r="AU209">
        <v>37.7</v>
      </c>
      <c r="AV209">
        <v>146</v>
      </c>
      <c r="AW209">
        <v>44.1</v>
      </c>
      <c r="AX209">
        <v>106</v>
      </c>
      <c r="AY209">
        <v>0</v>
      </c>
      <c r="AZ209">
        <v>0</v>
      </c>
      <c r="BA209">
        <v>0</v>
      </c>
      <c r="BB209">
        <v>0</v>
      </c>
    </row>
    <row r="210" spans="1:54" ht="12.75">
      <c r="A210" t="s">
        <v>8</v>
      </c>
      <c r="B210" s="3" t="s">
        <v>470</v>
      </c>
      <c r="C210" s="3" t="s">
        <v>470</v>
      </c>
      <c r="D210" s="7" t="s">
        <v>471</v>
      </c>
      <c r="E210" s="4" t="s">
        <v>57</v>
      </c>
      <c r="F210">
        <v>120</v>
      </c>
      <c r="G210">
        <v>35.3</v>
      </c>
      <c r="H210">
        <v>13.1</v>
      </c>
      <c r="I210">
        <v>0</v>
      </c>
      <c r="J210">
        <v>0</v>
      </c>
      <c r="K210">
        <v>12.3</v>
      </c>
      <c r="L210">
        <v>0</v>
      </c>
      <c r="M210">
        <v>0</v>
      </c>
      <c r="N210">
        <v>0.71</v>
      </c>
      <c r="O210">
        <v>1.11</v>
      </c>
      <c r="P210">
        <v>0</v>
      </c>
      <c r="Q210">
        <v>0</v>
      </c>
      <c r="R210">
        <v>0</v>
      </c>
      <c r="S210">
        <v>1.7</v>
      </c>
      <c r="T210">
        <v>2</v>
      </c>
      <c r="U210" s="8">
        <v>1.1875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5.57</v>
      </c>
      <c r="AB210">
        <v>0</v>
      </c>
      <c r="AC210">
        <v>13.7</v>
      </c>
      <c r="AD210">
        <v>0</v>
      </c>
      <c r="AE210">
        <v>0</v>
      </c>
      <c r="AF210">
        <v>0</v>
      </c>
      <c r="AG210">
        <v>5240</v>
      </c>
      <c r="AH210">
        <v>184</v>
      </c>
      <c r="AI210">
        <v>1070</v>
      </c>
      <c r="AJ210">
        <v>186</v>
      </c>
      <c r="AK210">
        <v>163</v>
      </c>
      <c r="AL210">
        <v>5.51</v>
      </c>
      <c r="AM210">
        <v>345</v>
      </c>
      <c r="AN210">
        <v>85.4</v>
      </c>
      <c r="AO210">
        <v>56</v>
      </c>
      <c r="AP210">
        <v>3.13</v>
      </c>
      <c r="AQ210">
        <v>0</v>
      </c>
      <c r="AR210">
        <v>12.9</v>
      </c>
      <c r="AS210">
        <v>12500</v>
      </c>
      <c r="AT210">
        <v>0</v>
      </c>
      <c r="AU210">
        <v>37</v>
      </c>
      <c r="AV210">
        <v>126</v>
      </c>
      <c r="AW210">
        <v>38.5</v>
      </c>
      <c r="AX210">
        <v>92.3</v>
      </c>
      <c r="AY210">
        <v>0</v>
      </c>
      <c r="AZ210">
        <v>0</v>
      </c>
      <c r="BA210">
        <v>0</v>
      </c>
      <c r="BB210">
        <v>0</v>
      </c>
    </row>
    <row r="211" spans="1:54" ht="12.75">
      <c r="A211" t="s">
        <v>8</v>
      </c>
      <c r="B211" s="3" t="s">
        <v>472</v>
      </c>
      <c r="C211" s="3" t="s">
        <v>472</v>
      </c>
      <c r="D211" s="7" t="s">
        <v>473</v>
      </c>
      <c r="E211" s="4" t="s">
        <v>57</v>
      </c>
      <c r="F211">
        <v>106</v>
      </c>
      <c r="G211">
        <v>31.2</v>
      </c>
      <c r="H211">
        <v>12.9</v>
      </c>
      <c r="I211">
        <v>0</v>
      </c>
      <c r="J211">
        <v>0</v>
      </c>
      <c r="K211">
        <v>12.2</v>
      </c>
      <c r="L211">
        <v>0</v>
      </c>
      <c r="M211">
        <v>0</v>
      </c>
      <c r="N211">
        <v>0.61</v>
      </c>
      <c r="O211">
        <v>0.99</v>
      </c>
      <c r="P211">
        <v>0</v>
      </c>
      <c r="Q211">
        <v>0</v>
      </c>
      <c r="R211">
        <v>0</v>
      </c>
      <c r="S211">
        <v>1.59</v>
      </c>
      <c r="T211">
        <v>1.875</v>
      </c>
      <c r="U211" s="8">
        <v>1.125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6.17</v>
      </c>
      <c r="AB211">
        <v>0</v>
      </c>
      <c r="AC211">
        <v>15.9</v>
      </c>
      <c r="AD211">
        <v>0</v>
      </c>
      <c r="AE211">
        <v>0</v>
      </c>
      <c r="AF211">
        <v>0</v>
      </c>
      <c r="AG211">
        <v>4660</v>
      </c>
      <c r="AH211">
        <v>285</v>
      </c>
      <c r="AI211">
        <v>933</v>
      </c>
      <c r="AJ211">
        <v>164</v>
      </c>
      <c r="AK211">
        <v>145</v>
      </c>
      <c r="AL211">
        <v>5.47</v>
      </c>
      <c r="AM211">
        <v>301</v>
      </c>
      <c r="AN211">
        <v>75.1</v>
      </c>
      <c r="AO211">
        <v>49.3</v>
      </c>
      <c r="AP211">
        <v>3.11</v>
      </c>
      <c r="AQ211">
        <v>0</v>
      </c>
      <c r="AR211">
        <v>9.13</v>
      </c>
      <c r="AS211">
        <v>10700</v>
      </c>
      <c r="AT211">
        <v>0</v>
      </c>
      <c r="AU211">
        <v>36.4</v>
      </c>
      <c r="AV211">
        <v>110</v>
      </c>
      <c r="AW211">
        <v>34.2</v>
      </c>
      <c r="AX211">
        <v>81.1</v>
      </c>
      <c r="AY211">
        <v>0</v>
      </c>
      <c r="AZ211">
        <v>0</v>
      </c>
      <c r="BA211">
        <v>0</v>
      </c>
      <c r="BB211">
        <v>0</v>
      </c>
    </row>
    <row r="212" spans="1:54" ht="12.75">
      <c r="A212" t="s">
        <v>8</v>
      </c>
      <c r="B212" s="3" t="s">
        <v>474</v>
      </c>
      <c r="C212" s="3" t="s">
        <v>474</v>
      </c>
      <c r="D212" s="7" t="s">
        <v>475</v>
      </c>
      <c r="E212" s="4" t="s">
        <v>57</v>
      </c>
      <c r="F212">
        <v>96</v>
      </c>
      <c r="G212">
        <v>28.2</v>
      </c>
      <c r="H212">
        <v>12.7</v>
      </c>
      <c r="I212">
        <v>0</v>
      </c>
      <c r="J212">
        <v>0</v>
      </c>
      <c r="K212">
        <v>12.2</v>
      </c>
      <c r="L212">
        <v>0</v>
      </c>
      <c r="M212">
        <v>0</v>
      </c>
      <c r="N212">
        <v>0.55</v>
      </c>
      <c r="O212">
        <v>0.9</v>
      </c>
      <c r="P212">
        <v>0</v>
      </c>
      <c r="Q212">
        <v>0</v>
      </c>
      <c r="R212">
        <v>0</v>
      </c>
      <c r="S212">
        <v>1.5</v>
      </c>
      <c r="T212">
        <v>1.8125</v>
      </c>
      <c r="U212" s="8">
        <v>1.125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6.76</v>
      </c>
      <c r="AB212">
        <v>0</v>
      </c>
      <c r="AC212">
        <v>17.7</v>
      </c>
      <c r="AD212">
        <v>0</v>
      </c>
      <c r="AE212">
        <v>0</v>
      </c>
      <c r="AF212">
        <v>0</v>
      </c>
      <c r="AG212">
        <v>4250</v>
      </c>
      <c r="AH212">
        <v>407</v>
      </c>
      <c r="AI212">
        <v>833</v>
      </c>
      <c r="AJ212">
        <v>147</v>
      </c>
      <c r="AK212">
        <v>131</v>
      </c>
      <c r="AL212">
        <v>5.44</v>
      </c>
      <c r="AM212">
        <v>270</v>
      </c>
      <c r="AN212">
        <v>67.5</v>
      </c>
      <c r="AO212">
        <v>44.4</v>
      </c>
      <c r="AP212">
        <v>3.09</v>
      </c>
      <c r="AQ212">
        <v>0</v>
      </c>
      <c r="AR212">
        <v>6.85</v>
      </c>
      <c r="AS212">
        <v>9410</v>
      </c>
      <c r="AT212">
        <v>0</v>
      </c>
      <c r="AU212">
        <v>35.9</v>
      </c>
      <c r="AV212">
        <v>98.2</v>
      </c>
      <c r="AW212">
        <v>30.9</v>
      </c>
      <c r="AX212">
        <v>72.8</v>
      </c>
      <c r="AY212">
        <v>0</v>
      </c>
      <c r="AZ212">
        <v>0</v>
      </c>
      <c r="BA212">
        <v>0</v>
      </c>
      <c r="BB212">
        <v>0</v>
      </c>
    </row>
    <row r="213" spans="1:54" ht="12.75">
      <c r="A213" t="s">
        <v>8</v>
      </c>
      <c r="B213" s="3" t="s">
        <v>476</v>
      </c>
      <c r="C213" s="3" t="s">
        <v>476</v>
      </c>
      <c r="D213" s="7" t="s">
        <v>477</v>
      </c>
      <c r="E213" s="4" t="s">
        <v>57</v>
      </c>
      <c r="F213">
        <v>87</v>
      </c>
      <c r="G213">
        <v>25.6</v>
      </c>
      <c r="H213">
        <v>12.5</v>
      </c>
      <c r="I213">
        <v>0</v>
      </c>
      <c r="J213">
        <v>0</v>
      </c>
      <c r="K213">
        <v>12.1</v>
      </c>
      <c r="L213">
        <v>0</v>
      </c>
      <c r="M213">
        <v>0</v>
      </c>
      <c r="N213">
        <v>0.515</v>
      </c>
      <c r="O213">
        <v>0.81</v>
      </c>
      <c r="P213">
        <v>0</v>
      </c>
      <c r="Q213">
        <v>0</v>
      </c>
      <c r="R213">
        <v>0</v>
      </c>
      <c r="S213">
        <v>1.41</v>
      </c>
      <c r="T213">
        <v>1.6875</v>
      </c>
      <c r="U213" s="8">
        <v>1.0625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7.48</v>
      </c>
      <c r="AB213">
        <v>0</v>
      </c>
      <c r="AC213">
        <v>18.9</v>
      </c>
      <c r="AD213">
        <v>0</v>
      </c>
      <c r="AE213">
        <v>0</v>
      </c>
      <c r="AF213">
        <v>0</v>
      </c>
      <c r="AG213">
        <v>3880</v>
      </c>
      <c r="AH213">
        <v>586</v>
      </c>
      <c r="AI213">
        <v>740</v>
      </c>
      <c r="AJ213">
        <v>132</v>
      </c>
      <c r="AK213">
        <v>118</v>
      </c>
      <c r="AL213">
        <v>5.38</v>
      </c>
      <c r="AM213">
        <v>241</v>
      </c>
      <c r="AN213">
        <v>60.4</v>
      </c>
      <c r="AO213">
        <v>39.7</v>
      </c>
      <c r="AP213">
        <v>3.07</v>
      </c>
      <c r="AQ213">
        <v>0</v>
      </c>
      <c r="AR213">
        <v>5.1</v>
      </c>
      <c r="AS213">
        <v>8280</v>
      </c>
      <c r="AT213">
        <v>0</v>
      </c>
      <c r="AU213">
        <v>35.5</v>
      </c>
      <c r="AV213">
        <v>87.2</v>
      </c>
      <c r="AW213">
        <v>27.6</v>
      </c>
      <c r="AX213">
        <v>65.2</v>
      </c>
      <c r="AY213">
        <v>0</v>
      </c>
      <c r="AZ213">
        <v>0</v>
      </c>
      <c r="BA213">
        <v>0</v>
      </c>
      <c r="BB213">
        <v>0</v>
      </c>
    </row>
    <row r="214" spans="1:54" ht="12.75">
      <c r="A214" t="s">
        <v>8</v>
      </c>
      <c r="B214" s="3" t="s">
        <v>478</v>
      </c>
      <c r="C214" s="3" t="s">
        <v>478</v>
      </c>
      <c r="D214" s="7" t="s">
        <v>479</v>
      </c>
      <c r="E214" s="4" t="s">
        <v>57</v>
      </c>
      <c r="F214">
        <v>79</v>
      </c>
      <c r="G214">
        <v>23.2</v>
      </c>
      <c r="H214">
        <v>12.4</v>
      </c>
      <c r="I214">
        <v>0</v>
      </c>
      <c r="J214">
        <v>0</v>
      </c>
      <c r="K214">
        <v>12.1</v>
      </c>
      <c r="L214">
        <v>0</v>
      </c>
      <c r="M214">
        <v>0</v>
      </c>
      <c r="N214">
        <v>0.47</v>
      </c>
      <c r="O214">
        <v>0.735</v>
      </c>
      <c r="P214">
        <v>0</v>
      </c>
      <c r="Q214">
        <v>0</v>
      </c>
      <c r="R214">
        <v>0</v>
      </c>
      <c r="S214">
        <v>1.33</v>
      </c>
      <c r="T214">
        <v>1.625</v>
      </c>
      <c r="U214" s="8">
        <v>1.0625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8.22</v>
      </c>
      <c r="AB214">
        <v>0</v>
      </c>
      <c r="AC214">
        <v>20.7</v>
      </c>
      <c r="AD214">
        <v>0</v>
      </c>
      <c r="AE214">
        <v>0</v>
      </c>
      <c r="AF214">
        <v>0</v>
      </c>
      <c r="AG214">
        <v>3530</v>
      </c>
      <c r="AH214">
        <v>839</v>
      </c>
      <c r="AI214">
        <v>662</v>
      </c>
      <c r="AJ214">
        <v>119</v>
      </c>
      <c r="AK214">
        <v>107</v>
      </c>
      <c r="AL214">
        <v>5.34</v>
      </c>
      <c r="AM214">
        <v>216</v>
      </c>
      <c r="AN214">
        <v>54.3</v>
      </c>
      <c r="AO214">
        <v>35.8</v>
      </c>
      <c r="AP214">
        <v>3.05</v>
      </c>
      <c r="AQ214">
        <v>0</v>
      </c>
      <c r="AR214">
        <v>3.84</v>
      </c>
      <c r="AS214">
        <v>7320</v>
      </c>
      <c r="AT214">
        <v>0</v>
      </c>
      <c r="AU214">
        <v>35.2</v>
      </c>
      <c r="AV214">
        <v>78.1</v>
      </c>
      <c r="AW214">
        <v>24.8</v>
      </c>
      <c r="AX214">
        <v>58.7</v>
      </c>
      <c r="AY214">
        <v>0</v>
      </c>
      <c r="AZ214">
        <v>0</v>
      </c>
      <c r="BA214">
        <v>0</v>
      </c>
      <c r="BB214">
        <v>0</v>
      </c>
    </row>
    <row r="215" spans="1:54" ht="12.75">
      <c r="A215" t="s">
        <v>8</v>
      </c>
      <c r="B215" s="3" t="s">
        <v>480</v>
      </c>
      <c r="C215" s="3" t="s">
        <v>480</v>
      </c>
      <c r="D215" s="7" t="s">
        <v>481</v>
      </c>
      <c r="E215" s="4" t="s">
        <v>57</v>
      </c>
      <c r="F215">
        <v>72</v>
      </c>
      <c r="G215">
        <v>21.1</v>
      </c>
      <c r="H215">
        <v>12.3</v>
      </c>
      <c r="I215">
        <v>0</v>
      </c>
      <c r="J215">
        <v>0</v>
      </c>
      <c r="K215">
        <v>12</v>
      </c>
      <c r="L215">
        <v>0</v>
      </c>
      <c r="M215">
        <v>0</v>
      </c>
      <c r="N215">
        <v>0.43</v>
      </c>
      <c r="O215">
        <v>0.67</v>
      </c>
      <c r="P215">
        <v>0</v>
      </c>
      <c r="Q215">
        <v>0</v>
      </c>
      <c r="R215">
        <v>0</v>
      </c>
      <c r="S215">
        <v>1.27</v>
      </c>
      <c r="T215">
        <v>1.5625</v>
      </c>
      <c r="U215" s="8">
        <v>1.0625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8.99</v>
      </c>
      <c r="AB215">
        <v>0</v>
      </c>
      <c r="AC215">
        <v>22.6</v>
      </c>
      <c r="AD215">
        <v>0</v>
      </c>
      <c r="AE215">
        <v>0</v>
      </c>
      <c r="AF215">
        <v>0</v>
      </c>
      <c r="AG215">
        <v>3230</v>
      </c>
      <c r="AH215">
        <v>1180</v>
      </c>
      <c r="AI215">
        <v>597</v>
      </c>
      <c r="AJ215">
        <v>108</v>
      </c>
      <c r="AK215">
        <v>97.4</v>
      </c>
      <c r="AL215">
        <v>5.31</v>
      </c>
      <c r="AM215">
        <v>195</v>
      </c>
      <c r="AN215">
        <v>49.2</v>
      </c>
      <c r="AO215">
        <v>32.4</v>
      </c>
      <c r="AP215">
        <v>3.04</v>
      </c>
      <c r="AQ215">
        <v>0</v>
      </c>
      <c r="AR215">
        <v>2.93</v>
      </c>
      <c r="AS215">
        <v>6540</v>
      </c>
      <c r="AT215">
        <v>0</v>
      </c>
      <c r="AU215">
        <v>34.9</v>
      </c>
      <c r="AV215">
        <v>70.3</v>
      </c>
      <c r="AW215">
        <v>22.5</v>
      </c>
      <c r="AX215">
        <v>53.1</v>
      </c>
      <c r="AY215">
        <v>0</v>
      </c>
      <c r="AZ215">
        <v>0</v>
      </c>
      <c r="BA215">
        <v>0</v>
      </c>
      <c r="BB215">
        <v>0</v>
      </c>
    </row>
    <row r="216" spans="1:54" ht="12.75">
      <c r="A216" t="s">
        <v>8</v>
      </c>
      <c r="B216" s="3" t="s">
        <v>482</v>
      </c>
      <c r="C216" s="3" t="s">
        <v>482</v>
      </c>
      <c r="D216" s="7" t="s">
        <v>483</v>
      </c>
      <c r="E216" s="4" t="s">
        <v>57</v>
      </c>
      <c r="F216">
        <v>65</v>
      </c>
      <c r="G216">
        <v>19.1</v>
      </c>
      <c r="H216">
        <v>12.1</v>
      </c>
      <c r="I216">
        <v>0</v>
      </c>
      <c r="J216">
        <v>0</v>
      </c>
      <c r="K216">
        <v>12</v>
      </c>
      <c r="L216">
        <v>0</v>
      </c>
      <c r="M216">
        <v>0</v>
      </c>
      <c r="N216">
        <v>0.39</v>
      </c>
      <c r="O216">
        <v>0.605</v>
      </c>
      <c r="P216">
        <v>0</v>
      </c>
      <c r="Q216">
        <v>0</v>
      </c>
      <c r="R216">
        <v>0</v>
      </c>
      <c r="S216">
        <v>1.2</v>
      </c>
      <c r="T216">
        <v>1.5</v>
      </c>
      <c r="U216" s="8">
        <v>1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9.92</v>
      </c>
      <c r="AB216">
        <v>0</v>
      </c>
      <c r="AC216">
        <v>24.9</v>
      </c>
      <c r="AD216">
        <v>0</v>
      </c>
      <c r="AE216">
        <v>0</v>
      </c>
      <c r="AF216">
        <v>0</v>
      </c>
      <c r="AG216">
        <v>2940</v>
      </c>
      <c r="AH216">
        <v>1720</v>
      </c>
      <c r="AI216">
        <v>533</v>
      </c>
      <c r="AJ216">
        <v>96.8</v>
      </c>
      <c r="AK216">
        <v>87.9</v>
      </c>
      <c r="AL216">
        <v>5.28</v>
      </c>
      <c r="AM216">
        <v>174</v>
      </c>
      <c r="AN216">
        <v>44.1</v>
      </c>
      <c r="AO216">
        <v>29.1</v>
      </c>
      <c r="AP216">
        <v>3.02</v>
      </c>
      <c r="AQ216">
        <v>0</v>
      </c>
      <c r="AR216">
        <v>2.18</v>
      </c>
      <c r="AS216">
        <v>5770</v>
      </c>
      <c r="AT216">
        <v>0</v>
      </c>
      <c r="AU216">
        <v>34.5</v>
      </c>
      <c r="AV216">
        <v>62.7</v>
      </c>
      <c r="AW216">
        <v>20.2</v>
      </c>
      <c r="AX216">
        <v>47.6</v>
      </c>
      <c r="AY216">
        <v>0</v>
      </c>
      <c r="AZ216">
        <v>0</v>
      </c>
      <c r="BA216">
        <v>0</v>
      </c>
      <c r="BB216">
        <v>0</v>
      </c>
    </row>
    <row r="217" spans="1:54" ht="12.75">
      <c r="A217" t="s">
        <v>8</v>
      </c>
      <c r="B217" s="3" t="s">
        <v>484</v>
      </c>
      <c r="C217" s="3" t="s">
        <v>484</v>
      </c>
      <c r="D217" s="7" t="s">
        <v>485</v>
      </c>
      <c r="E217" s="4" t="s">
        <v>57</v>
      </c>
      <c r="F217">
        <v>58</v>
      </c>
      <c r="G217">
        <v>17</v>
      </c>
      <c r="H217">
        <v>12.2</v>
      </c>
      <c r="I217">
        <v>0</v>
      </c>
      <c r="J217">
        <v>0</v>
      </c>
      <c r="K217">
        <v>10</v>
      </c>
      <c r="L217">
        <v>0</v>
      </c>
      <c r="M217">
        <v>0</v>
      </c>
      <c r="N217">
        <v>0.36</v>
      </c>
      <c r="O217">
        <v>0.64</v>
      </c>
      <c r="P217">
        <v>0</v>
      </c>
      <c r="Q217">
        <v>0</v>
      </c>
      <c r="R217">
        <v>0</v>
      </c>
      <c r="S217">
        <v>1.24</v>
      </c>
      <c r="T217">
        <v>1.5</v>
      </c>
      <c r="U217" s="8">
        <v>0.9375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7.82</v>
      </c>
      <c r="AB217">
        <v>0</v>
      </c>
      <c r="AC217">
        <v>27</v>
      </c>
      <c r="AD217">
        <v>0</v>
      </c>
      <c r="AE217">
        <v>0</v>
      </c>
      <c r="AF217">
        <v>0</v>
      </c>
      <c r="AG217">
        <v>3070</v>
      </c>
      <c r="AH217">
        <v>1470</v>
      </c>
      <c r="AI217">
        <v>475</v>
      </c>
      <c r="AJ217">
        <v>86.4</v>
      </c>
      <c r="AK217">
        <v>78</v>
      </c>
      <c r="AL217">
        <v>5.28</v>
      </c>
      <c r="AM217">
        <v>107</v>
      </c>
      <c r="AN217">
        <v>32.5</v>
      </c>
      <c r="AO217">
        <v>21.4</v>
      </c>
      <c r="AP217">
        <v>2.51</v>
      </c>
      <c r="AQ217">
        <v>0</v>
      </c>
      <c r="AR217">
        <v>2.1</v>
      </c>
      <c r="AS217">
        <v>3570</v>
      </c>
      <c r="AT217">
        <v>0</v>
      </c>
      <c r="AU217">
        <v>28.9</v>
      </c>
      <c r="AV217">
        <v>46.3</v>
      </c>
      <c r="AW217">
        <v>17.8</v>
      </c>
      <c r="AX217">
        <v>42.4</v>
      </c>
      <c r="AY217">
        <v>0</v>
      </c>
      <c r="AZ217">
        <v>0</v>
      </c>
      <c r="BA217">
        <v>0</v>
      </c>
      <c r="BB217">
        <v>0</v>
      </c>
    </row>
    <row r="218" spans="1:54" ht="12.75">
      <c r="A218" t="s">
        <v>8</v>
      </c>
      <c r="B218" s="3" t="s">
        <v>486</v>
      </c>
      <c r="C218" s="3" t="s">
        <v>486</v>
      </c>
      <c r="D218" s="7" t="s">
        <v>487</v>
      </c>
      <c r="E218" s="4" t="s">
        <v>57</v>
      </c>
      <c r="F218">
        <v>53</v>
      </c>
      <c r="G218">
        <v>15.6</v>
      </c>
      <c r="H218">
        <v>12.1</v>
      </c>
      <c r="I218">
        <v>0</v>
      </c>
      <c r="J218">
        <v>0</v>
      </c>
      <c r="K218">
        <v>9.99</v>
      </c>
      <c r="L218">
        <v>0</v>
      </c>
      <c r="M218">
        <v>0</v>
      </c>
      <c r="N218">
        <v>0.345</v>
      </c>
      <c r="O218">
        <v>0.575</v>
      </c>
      <c r="P218">
        <v>0</v>
      </c>
      <c r="Q218">
        <v>0</v>
      </c>
      <c r="R218">
        <v>0</v>
      </c>
      <c r="S218">
        <v>1.17</v>
      </c>
      <c r="T218">
        <v>1.375</v>
      </c>
      <c r="U218" s="8">
        <v>0.9375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8.69</v>
      </c>
      <c r="AB218">
        <v>0</v>
      </c>
      <c r="AC218">
        <v>28.1</v>
      </c>
      <c r="AD218">
        <v>0</v>
      </c>
      <c r="AE218">
        <v>0</v>
      </c>
      <c r="AF218">
        <v>0</v>
      </c>
      <c r="AG218">
        <v>2820</v>
      </c>
      <c r="AH218">
        <v>2100</v>
      </c>
      <c r="AI218">
        <v>425</v>
      </c>
      <c r="AJ218">
        <v>77.9</v>
      </c>
      <c r="AK218">
        <v>70.6</v>
      </c>
      <c r="AL218">
        <v>5.23</v>
      </c>
      <c r="AM218">
        <v>95.8</v>
      </c>
      <c r="AN218">
        <v>29.1</v>
      </c>
      <c r="AO218">
        <v>19.2</v>
      </c>
      <c r="AP218">
        <v>2.48</v>
      </c>
      <c r="AQ218">
        <v>0</v>
      </c>
      <c r="AR218">
        <v>1.58</v>
      </c>
      <c r="AS218">
        <v>3160</v>
      </c>
      <c r="AT218">
        <v>0</v>
      </c>
      <c r="AU218">
        <v>28.7</v>
      </c>
      <c r="AV218">
        <v>41.2</v>
      </c>
      <c r="AW218">
        <v>15.9</v>
      </c>
      <c r="AX218">
        <v>38.1</v>
      </c>
      <c r="AY218">
        <v>0</v>
      </c>
      <c r="AZ218">
        <v>0</v>
      </c>
      <c r="BA218">
        <v>0</v>
      </c>
      <c r="BB218">
        <v>0</v>
      </c>
    </row>
    <row r="219" spans="1:54" ht="12.75">
      <c r="A219" t="s">
        <v>8</v>
      </c>
      <c r="B219" s="3" t="s">
        <v>488</v>
      </c>
      <c r="C219" s="3" t="s">
        <v>488</v>
      </c>
      <c r="D219" s="7" t="s">
        <v>489</v>
      </c>
      <c r="E219" s="4" t="s">
        <v>57</v>
      </c>
      <c r="F219">
        <v>50</v>
      </c>
      <c r="G219">
        <v>14.6</v>
      </c>
      <c r="H219">
        <v>12.2</v>
      </c>
      <c r="I219">
        <v>0</v>
      </c>
      <c r="J219">
        <v>0</v>
      </c>
      <c r="K219">
        <v>8.08</v>
      </c>
      <c r="L219">
        <v>0</v>
      </c>
      <c r="M219">
        <v>0</v>
      </c>
      <c r="N219">
        <v>0.37</v>
      </c>
      <c r="O219">
        <v>0.64</v>
      </c>
      <c r="P219">
        <v>0</v>
      </c>
      <c r="Q219">
        <v>0</v>
      </c>
      <c r="R219">
        <v>0</v>
      </c>
      <c r="S219">
        <v>1.14</v>
      </c>
      <c r="T219">
        <v>1.5</v>
      </c>
      <c r="U219" s="8">
        <v>0.9375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6.31</v>
      </c>
      <c r="AB219">
        <v>0</v>
      </c>
      <c r="AC219">
        <v>26.8</v>
      </c>
      <c r="AD219">
        <v>0</v>
      </c>
      <c r="AE219">
        <v>0</v>
      </c>
      <c r="AF219">
        <v>0</v>
      </c>
      <c r="AG219">
        <v>3120</v>
      </c>
      <c r="AH219">
        <v>1500</v>
      </c>
      <c r="AI219">
        <v>391</v>
      </c>
      <c r="AJ219">
        <v>71.9</v>
      </c>
      <c r="AK219">
        <v>64.2</v>
      </c>
      <c r="AL219">
        <v>5.18</v>
      </c>
      <c r="AM219">
        <v>56.3</v>
      </c>
      <c r="AN219">
        <v>21.3</v>
      </c>
      <c r="AO219">
        <v>13.9</v>
      </c>
      <c r="AP219">
        <v>1.96</v>
      </c>
      <c r="AQ219">
        <v>0</v>
      </c>
      <c r="AR219">
        <v>1.71</v>
      </c>
      <c r="AS219">
        <v>1880</v>
      </c>
      <c r="AT219">
        <v>0</v>
      </c>
      <c r="AU219">
        <v>23.3</v>
      </c>
      <c r="AV219">
        <v>30.2</v>
      </c>
      <c r="AW219">
        <v>14.2</v>
      </c>
      <c r="AX219">
        <v>35.4</v>
      </c>
      <c r="AY219">
        <v>0</v>
      </c>
      <c r="AZ219">
        <v>0</v>
      </c>
      <c r="BA219">
        <v>0</v>
      </c>
      <c r="BB219">
        <v>0</v>
      </c>
    </row>
    <row r="220" spans="1:54" ht="12.75">
      <c r="A220" t="s">
        <v>8</v>
      </c>
      <c r="B220" s="3" t="s">
        <v>490</v>
      </c>
      <c r="C220" s="3" t="s">
        <v>490</v>
      </c>
      <c r="D220" s="7" t="s">
        <v>491</v>
      </c>
      <c r="E220" s="4" t="s">
        <v>57</v>
      </c>
      <c r="F220">
        <v>45</v>
      </c>
      <c r="G220">
        <v>13.1</v>
      </c>
      <c r="H220">
        <v>12.1</v>
      </c>
      <c r="I220">
        <v>0</v>
      </c>
      <c r="J220">
        <v>0</v>
      </c>
      <c r="K220">
        <v>8.05</v>
      </c>
      <c r="L220">
        <v>0</v>
      </c>
      <c r="M220">
        <v>0</v>
      </c>
      <c r="N220">
        <v>0.335</v>
      </c>
      <c r="O220">
        <v>0.575</v>
      </c>
      <c r="P220">
        <v>0</v>
      </c>
      <c r="Q220">
        <v>0</v>
      </c>
      <c r="R220">
        <v>0</v>
      </c>
      <c r="S220">
        <v>1.08</v>
      </c>
      <c r="T220">
        <v>1.375</v>
      </c>
      <c r="U220" s="8">
        <v>0.9375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7</v>
      </c>
      <c r="AB220">
        <v>0</v>
      </c>
      <c r="AC220">
        <v>29.6</v>
      </c>
      <c r="AD220">
        <v>0</v>
      </c>
      <c r="AE220">
        <v>0</v>
      </c>
      <c r="AF220">
        <v>0</v>
      </c>
      <c r="AG220">
        <v>2820</v>
      </c>
      <c r="AH220">
        <v>2210</v>
      </c>
      <c r="AI220">
        <v>348</v>
      </c>
      <c r="AJ220">
        <v>64.2</v>
      </c>
      <c r="AK220">
        <v>57.7</v>
      </c>
      <c r="AL220">
        <v>5.15</v>
      </c>
      <c r="AM220">
        <v>50</v>
      </c>
      <c r="AN220">
        <v>19</v>
      </c>
      <c r="AO220">
        <v>12.4</v>
      </c>
      <c r="AP220">
        <v>1.95</v>
      </c>
      <c r="AQ220">
        <v>0</v>
      </c>
      <c r="AR220">
        <v>1.26</v>
      </c>
      <c r="AS220">
        <v>1650</v>
      </c>
      <c r="AT220">
        <v>0</v>
      </c>
      <c r="AU220">
        <v>23.1</v>
      </c>
      <c r="AV220">
        <v>26.7</v>
      </c>
      <c r="AW220">
        <v>12.7</v>
      </c>
      <c r="AX220">
        <v>31.5</v>
      </c>
      <c r="AY220">
        <v>0</v>
      </c>
      <c r="AZ220">
        <v>0</v>
      </c>
      <c r="BA220">
        <v>0</v>
      </c>
      <c r="BB220">
        <v>0</v>
      </c>
    </row>
    <row r="221" spans="1:54" ht="12.75">
      <c r="A221" t="s">
        <v>8</v>
      </c>
      <c r="B221" s="3" t="s">
        <v>492</v>
      </c>
      <c r="C221" s="3" t="s">
        <v>492</v>
      </c>
      <c r="D221" s="7" t="s">
        <v>493</v>
      </c>
      <c r="E221" s="4" t="s">
        <v>57</v>
      </c>
      <c r="F221">
        <v>40</v>
      </c>
      <c r="G221">
        <v>11.7</v>
      </c>
      <c r="H221">
        <v>11.9</v>
      </c>
      <c r="I221">
        <v>0</v>
      </c>
      <c r="J221">
        <v>0</v>
      </c>
      <c r="K221">
        <v>8.01</v>
      </c>
      <c r="L221">
        <v>0</v>
      </c>
      <c r="M221">
        <v>0</v>
      </c>
      <c r="N221">
        <v>0.295</v>
      </c>
      <c r="O221">
        <v>0.515</v>
      </c>
      <c r="P221">
        <v>0</v>
      </c>
      <c r="Q221">
        <v>0</v>
      </c>
      <c r="R221">
        <v>0</v>
      </c>
      <c r="S221">
        <v>1.02</v>
      </c>
      <c r="T221">
        <v>1.375</v>
      </c>
      <c r="U221" s="8">
        <v>0.875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7.77</v>
      </c>
      <c r="AB221">
        <v>0</v>
      </c>
      <c r="AC221">
        <v>33.6</v>
      </c>
      <c r="AD221">
        <v>0</v>
      </c>
      <c r="AE221">
        <v>0</v>
      </c>
      <c r="AF221">
        <v>57</v>
      </c>
      <c r="AG221">
        <v>2530</v>
      </c>
      <c r="AH221">
        <v>3360</v>
      </c>
      <c r="AI221">
        <v>307</v>
      </c>
      <c r="AJ221">
        <v>57</v>
      </c>
      <c r="AK221">
        <v>51.5</v>
      </c>
      <c r="AL221">
        <v>5.13</v>
      </c>
      <c r="AM221">
        <v>44.1</v>
      </c>
      <c r="AN221">
        <v>16.8</v>
      </c>
      <c r="AO221">
        <v>11</v>
      </c>
      <c r="AP221">
        <v>1.94</v>
      </c>
      <c r="AQ221">
        <v>0</v>
      </c>
      <c r="AR221">
        <v>0.906</v>
      </c>
      <c r="AS221">
        <v>1440</v>
      </c>
      <c r="AT221">
        <v>0</v>
      </c>
      <c r="AU221">
        <v>22.9</v>
      </c>
      <c r="AV221">
        <v>23.6</v>
      </c>
      <c r="AW221">
        <v>11.3</v>
      </c>
      <c r="AX221">
        <v>27.9</v>
      </c>
      <c r="AY221">
        <v>0</v>
      </c>
      <c r="AZ221">
        <v>0</v>
      </c>
      <c r="BA221">
        <v>0</v>
      </c>
      <c r="BB221">
        <v>0</v>
      </c>
    </row>
    <row r="222" spans="1:54" ht="12.75">
      <c r="A222" t="s">
        <v>8</v>
      </c>
      <c r="B222" s="3" t="s">
        <v>494</v>
      </c>
      <c r="C222" s="3" t="s">
        <v>494</v>
      </c>
      <c r="D222" s="7" t="s">
        <v>495</v>
      </c>
      <c r="E222" s="4" t="s">
        <v>57</v>
      </c>
      <c r="F222">
        <v>35</v>
      </c>
      <c r="G222">
        <v>10.3</v>
      </c>
      <c r="H222">
        <v>12.5</v>
      </c>
      <c r="I222">
        <v>0</v>
      </c>
      <c r="J222">
        <v>0</v>
      </c>
      <c r="K222">
        <v>6.56</v>
      </c>
      <c r="L222">
        <v>0</v>
      </c>
      <c r="M222">
        <v>0</v>
      </c>
      <c r="N222">
        <v>0.3</v>
      </c>
      <c r="O222">
        <v>0.52</v>
      </c>
      <c r="P222">
        <v>0</v>
      </c>
      <c r="Q222">
        <v>0</v>
      </c>
      <c r="R222">
        <v>0</v>
      </c>
      <c r="S222">
        <v>0.82</v>
      </c>
      <c r="T222">
        <v>1.1875</v>
      </c>
      <c r="U222" s="8">
        <v>0.75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6.31</v>
      </c>
      <c r="AB222">
        <v>0</v>
      </c>
      <c r="AC222">
        <v>36.2</v>
      </c>
      <c r="AD222">
        <v>0</v>
      </c>
      <c r="AE222">
        <v>0</v>
      </c>
      <c r="AF222">
        <v>49.1</v>
      </c>
      <c r="AG222">
        <v>2430</v>
      </c>
      <c r="AH222">
        <v>4330</v>
      </c>
      <c r="AI222">
        <v>285</v>
      </c>
      <c r="AJ222">
        <v>51.2</v>
      </c>
      <c r="AK222">
        <v>45.6</v>
      </c>
      <c r="AL222">
        <v>5.25</v>
      </c>
      <c r="AM222">
        <v>24.5</v>
      </c>
      <c r="AN222">
        <v>11.5</v>
      </c>
      <c r="AO222">
        <v>7.47</v>
      </c>
      <c r="AP222">
        <v>1.54</v>
      </c>
      <c r="AQ222">
        <v>0</v>
      </c>
      <c r="AR222">
        <v>0.741</v>
      </c>
      <c r="AS222">
        <v>879</v>
      </c>
      <c r="AT222">
        <v>0</v>
      </c>
      <c r="AU222">
        <v>19.6</v>
      </c>
      <c r="AV222">
        <v>16.8</v>
      </c>
      <c r="AW222">
        <v>9.75</v>
      </c>
      <c r="AX222">
        <v>25.4</v>
      </c>
      <c r="AY222">
        <v>0</v>
      </c>
      <c r="AZ222">
        <v>0</v>
      </c>
      <c r="BA222">
        <v>0</v>
      </c>
      <c r="BB222">
        <v>0</v>
      </c>
    </row>
    <row r="223" spans="1:54" ht="12.75">
      <c r="A223" t="s">
        <v>8</v>
      </c>
      <c r="B223" s="3" t="s">
        <v>496</v>
      </c>
      <c r="C223" s="3" t="s">
        <v>496</v>
      </c>
      <c r="D223" s="7" t="s">
        <v>497</v>
      </c>
      <c r="E223" s="4" t="s">
        <v>57</v>
      </c>
      <c r="F223">
        <v>30</v>
      </c>
      <c r="G223">
        <v>8.79</v>
      </c>
      <c r="H223">
        <v>12.3</v>
      </c>
      <c r="I223">
        <v>0</v>
      </c>
      <c r="J223">
        <v>0</v>
      </c>
      <c r="K223">
        <v>6.52</v>
      </c>
      <c r="L223">
        <v>0</v>
      </c>
      <c r="M223">
        <v>0</v>
      </c>
      <c r="N223">
        <v>0.26</v>
      </c>
      <c r="O223">
        <v>0.44</v>
      </c>
      <c r="P223">
        <v>0</v>
      </c>
      <c r="Q223">
        <v>0</v>
      </c>
      <c r="R223">
        <v>0</v>
      </c>
      <c r="S223">
        <v>0.74</v>
      </c>
      <c r="T223">
        <v>1.125</v>
      </c>
      <c r="U223" s="8">
        <v>0.75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7.41</v>
      </c>
      <c r="AB223">
        <v>0</v>
      </c>
      <c r="AC223">
        <v>41.8</v>
      </c>
      <c r="AD223">
        <v>0</v>
      </c>
      <c r="AE223">
        <v>0</v>
      </c>
      <c r="AF223">
        <v>36.9</v>
      </c>
      <c r="AG223">
        <v>2080</v>
      </c>
      <c r="AH223">
        <v>8050</v>
      </c>
      <c r="AI223">
        <v>238</v>
      </c>
      <c r="AJ223">
        <v>43.1</v>
      </c>
      <c r="AK223">
        <v>38.6</v>
      </c>
      <c r="AL223">
        <v>5.21</v>
      </c>
      <c r="AM223">
        <v>20.3</v>
      </c>
      <c r="AN223">
        <v>9.56</v>
      </c>
      <c r="AO223">
        <v>6.24</v>
      </c>
      <c r="AP223">
        <v>1.52</v>
      </c>
      <c r="AQ223">
        <v>0</v>
      </c>
      <c r="AR223">
        <v>0.457</v>
      </c>
      <c r="AS223">
        <v>719</v>
      </c>
      <c r="AT223">
        <v>0</v>
      </c>
      <c r="AU223">
        <v>19.4</v>
      </c>
      <c r="AV223">
        <v>13.9</v>
      </c>
      <c r="AW223">
        <v>8.19</v>
      </c>
      <c r="AX223">
        <v>21.3</v>
      </c>
      <c r="AY223">
        <v>0</v>
      </c>
      <c r="AZ223">
        <v>0</v>
      </c>
      <c r="BA223">
        <v>0</v>
      </c>
      <c r="BB223">
        <v>0</v>
      </c>
    </row>
    <row r="224" spans="1:54" ht="12.75">
      <c r="A224" t="s">
        <v>8</v>
      </c>
      <c r="B224" s="3" t="s">
        <v>498</v>
      </c>
      <c r="C224" s="3" t="s">
        <v>498</v>
      </c>
      <c r="D224" s="7" t="s">
        <v>499</v>
      </c>
      <c r="E224" s="4" t="s">
        <v>57</v>
      </c>
      <c r="F224">
        <v>26</v>
      </c>
      <c r="G224">
        <v>7.65</v>
      </c>
      <c r="H224">
        <v>12.2</v>
      </c>
      <c r="I224">
        <v>0</v>
      </c>
      <c r="J224">
        <v>0</v>
      </c>
      <c r="K224">
        <v>6.49</v>
      </c>
      <c r="L224">
        <v>0</v>
      </c>
      <c r="M224">
        <v>0</v>
      </c>
      <c r="N224">
        <v>0.23</v>
      </c>
      <c r="O224">
        <v>0.38</v>
      </c>
      <c r="P224">
        <v>0</v>
      </c>
      <c r="Q224">
        <v>0</v>
      </c>
      <c r="R224">
        <v>0</v>
      </c>
      <c r="S224">
        <v>0.68</v>
      </c>
      <c r="T224">
        <v>1.0625</v>
      </c>
      <c r="U224" s="8">
        <v>0.75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8.54</v>
      </c>
      <c r="AB224">
        <v>0</v>
      </c>
      <c r="AC224">
        <v>47.2</v>
      </c>
      <c r="AD224">
        <v>0</v>
      </c>
      <c r="AE224">
        <v>0</v>
      </c>
      <c r="AF224">
        <v>28.9</v>
      </c>
      <c r="AG224">
        <v>1820</v>
      </c>
      <c r="AH224">
        <v>13900</v>
      </c>
      <c r="AI224">
        <v>204</v>
      </c>
      <c r="AJ224">
        <v>37.2</v>
      </c>
      <c r="AK224">
        <v>33.4</v>
      </c>
      <c r="AL224">
        <v>5.17</v>
      </c>
      <c r="AM224">
        <v>17.3</v>
      </c>
      <c r="AN224">
        <v>8.17</v>
      </c>
      <c r="AO224">
        <v>5.34</v>
      </c>
      <c r="AP224">
        <v>1.51</v>
      </c>
      <c r="AQ224">
        <v>0</v>
      </c>
      <c r="AR224">
        <v>0.3</v>
      </c>
      <c r="AS224">
        <v>606</v>
      </c>
      <c r="AT224">
        <v>0</v>
      </c>
      <c r="AU224">
        <v>19.2</v>
      </c>
      <c r="AV224">
        <v>11.8</v>
      </c>
      <c r="AW224">
        <v>7.04</v>
      </c>
      <c r="AX224">
        <v>18.4</v>
      </c>
      <c r="AY224">
        <v>0</v>
      </c>
      <c r="AZ224">
        <v>0</v>
      </c>
      <c r="BA224">
        <v>0</v>
      </c>
      <c r="BB224">
        <v>0</v>
      </c>
    </row>
    <row r="225" spans="1:54" ht="12.75">
      <c r="A225" t="s">
        <v>8</v>
      </c>
      <c r="B225" s="3" t="s">
        <v>500</v>
      </c>
      <c r="C225" s="3" t="s">
        <v>500</v>
      </c>
      <c r="D225" s="7" t="s">
        <v>501</v>
      </c>
      <c r="E225" s="4" t="s">
        <v>57</v>
      </c>
      <c r="F225">
        <v>22</v>
      </c>
      <c r="G225">
        <v>6.48</v>
      </c>
      <c r="H225">
        <v>12.3</v>
      </c>
      <c r="I225">
        <v>0</v>
      </c>
      <c r="J225">
        <v>0</v>
      </c>
      <c r="K225">
        <v>4.03</v>
      </c>
      <c r="L225">
        <v>0</v>
      </c>
      <c r="M225">
        <v>0</v>
      </c>
      <c r="N225">
        <v>0.26</v>
      </c>
      <c r="O225">
        <v>0.425</v>
      </c>
      <c r="P225">
        <v>0</v>
      </c>
      <c r="Q225">
        <v>0</v>
      </c>
      <c r="R225">
        <v>0</v>
      </c>
      <c r="S225">
        <v>0.725</v>
      </c>
      <c r="T225">
        <v>0.9375</v>
      </c>
      <c r="U225" s="8">
        <v>0.625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4.74</v>
      </c>
      <c r="AB225">
        <v>0</v>
      </c>
      <c r="AC225">
        <v>41.8</v>
      </c>
      <c r="AD225">
        <v>0</v>
      </c>
      <c r="AE225">
        <v>0</v>
      </c>
      <c r="AF225">
        <v>36.9</v>
      </c>
      <c r="AG225">
        <v>2170</v>
      </c>
      <c r="AH225">
        <v>8460</v>
      </c>
      <c r="AI225">
        <v>156</v>
      </c>
      <c r="AJ225">
        <v>29.3</v>
      </c>
      <c r="AK225">
        <v>25.4</v>
      </c>
      <c r="AL225">
        <v>4.91</v>
      </c>
      <c r="AM225">
        <v>4.66</v>
      </c>
      <c r="AN225">
        <v>3.66</v>
      </c>
      <c r="AO225">
        <v>2.31</v>
      </c>
      <c r="AP225">
        <v>0.848</v>
      </c>
      <c r="AQ225">
        <v>0</v>
      </c>
      <c r="AR225">
        <v>0.293</v>
      </c>
      <c r="AS225">
        <v>165</v>
      </c>
      <c r="AT225">
        <v>0</v>
      </c>
      <c r="AU225">
        <v>12</v>
      </c>
      <c r="AV225">
        <v>5.13</v>
      </c>
      <c r="AW225">
        <v>4.76</v>
      </c>
      <c r="AX225">
        <v>14.4</v>
      </c>
      <c r="AY225">
        <v>0</v>
      </c>
      <c r="AZ225">
        <v>0</v>
      </c>
      <c r="BA225">
        <v>0</v>
      </c>
      <c r="BB225">
        <v>0</v>
      </c>
    </row>
    <row r="226" spans="1:54" ht="12.75">
      <c r="A226" t="s">
        <v>8</v>
      </c>
      <c r="B226" s="3" t="s">
        <v>502</v>
      </c>
      <c r="C226" s="3" t="s">
        <v>502</v>
      </c>
      <c r="D226" s="7" t="s">
        <v>503</v>
      </c>
      <c r="E226" s="4" t="s">
        <v>57</v>
      </c>
      <c r="F226">
        <v>19</v>
      </c>
      <c r="G226">
        <v>5.57</v>
      </c>
      <c r="H226">
        <v>12.2</v>
      </c>
      <c r="I226">
        <v>0</v>
      </c>
      <c r="J226">
        <v>0</v>
      </c>
      <c r="K226">
        <v>4.01</v>
      </c>
      <c r="L226">
        <v>0</v>
      </c>
      <c r="M226">
        <v>0</v>
      </c>
      <c r="N226">
        <v>0.235</v>
      </c>
      <c r="O226">
        <v>0.35</v>
      </c>
      <c r="P226">
        <v>0</v>
      </c>
      <c r="Q226">
        <v>0</v>
      </c>
      <c r="R226">
        <v>0</v>
      </c>
      <c r="S226">
        <v>0.65</v>
      </c>
      <c r="T226">
        <v>0.875</v>
      </c>
      <c r="U226" s="8">
        <v>0.5625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5.72</v>
      </c>
      <c r="AB226">
        <v>0</v>
      </c>
      <c r="AC226">
        <v>46.2</v>
      </c>
      <c r="AD226">
        <v>0</v>
      </c>
      <c r="AE226">
        <v>0</v>
      </c>
      <c r="AF226">
        <v>30.1</v>
      </c>
      <c r="AG226">
        <v>1880</v>
      </c>
      <c r="AH226">
        <v>15600</v>
      </c>
      <c r="AI226">
        <v>130</v>
      </c>
      <c r="AJ226">
        <v>24.7</v>
      </c>
      <c r="AK226">
        <v>21.3</v>
      </c>
      <c r="AL226">
        <v>4.82</v>
      </c>
      <c r="AM226">
        <v>3.76</v>
      </c>
      <c r="AN226">
        <v>2.98</v>
      </c>
      <c r="AO226">
        <v>1.88</v>
      </c>
      <c r="AP226">
        <v>0.822</v>
      </c>
      <c r="AQ226">
        <v>0</v>
      </c>
      <c r="AR226">
        <v>0.18</v>
      </c>
      <c r="AS226">
        <v>131</v>
      </c>
      <c r="AT226">
        <v>0</v>
      </c>
      <c r="AU226">
        <v>11.8</v>
      </c>
      <c r="AV226">
        <v>4.14</v>
      </c>
      <c r="AW226">
        <v>3.9</v>
      </c>
      <c r="AX226">
        <v>12.1</v>
      </c>
      <c r="AY226">
        <v>0</v>
      </c>
      <c r="AZ226">
        <v>0</v>
      </c>
      <c r="BA226">
        <v>0</v>
      </c>
      <c r="BB226">
        <v>0</v>
      </c>
    </row>
    <row r="227" spans="1:54" ht="12.75">
      <c r="A227" t="s">
        <v>8</v>
      </c>
      <c r="B227" s="3" t="s">
        <v>504</v>
      </c>
      <c r="C227" s="3" t="s">
        <v>504</v>
      </c>
      <c r="D227" s="7" t="s">
        <v>505</v>
      </c>
      <c r="E227" s="4" t="s">
        <v>57</v>
      </c>
      <c r="F227">
        <v>16</v>
      </c>
      <c r="G227">
        <v>4.71</v>
      </c>
      <c r="H227">
        <v>12</v>
      </c>
      <c r="I227">
        <v>0</v>
      </c>
      <c r="J227">
        <v>0</v>
      </c>
      <c r="K227">
        <v>3.99</v>
      </c>
      <c r="L227">
        <v>0</v>
      </c>
      <c r="M227">
        <v>0</v>
      </c>
      <c r="N227">
        <v>0.22</v>
      </c>
      <c r="O227">
        <v>0.265</v>
      </c>
      <c r="P227">
        <v>0</v>
      </c>
      <c r="Q227">
        <v>0</v>
      </c>
      <c r="R227">
        <v>0</v>
      </c>
      <c r="S227">
        <v>0.565</v>
      </c>
      <c r="T227">
        <v>0.8125</v>
      </c>
      <c r="U227" s="8">
        <v>0.5625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7.53</v>
      </c>
      <c r="AB227">
        <v>0</v>
      </c>
      <c r="AC227">
        <v>49.4</v>
      </c>
      <c r="AD227">
        <v>0</v>
      </c>
      <c r="AE227">
        <v>0</v>
      </c>
      <c r="AF227">
        <v>26.4</v>
      </c>
      <c r="AG227">
        <v>1630</v>
      </c>
      <c r="AH227">
        <v>30200</v>
      </c>
      <c r="AI227">
        <v>103</v>
      </c>
      <c r="AJ227">
        <v>20.1</v>
      </c>
      <c r="AK227">
        <v>17.1</v>
      </c>
      <c r="AL227">
        <v>4.67</v>
      </c>
      <c r="AM227">
        <v>2.82</v>
      </c>
      <c r="AN227">
        <v>2.26</v>
      </c>
      <c r="AO227">
        <v>1.41</v>
      </c>
      <c r="AP227">
        <v>0.773</v>
      </c>
      <c r="AQ227">
        <v>0</v>
      </c>
      <c r="AR227">
        <v>0.103</v>
      </c>
      <c r="AS227">
        <v>96.9</v>
      </c>
      <c r="AT227">
        <v>0</v>
      </c>
      <c r="AU227">
        <v>11.7</v>
      </c>
      <c r="AV227">
        <v>3.09</v>
      </c>
      <c r="AW227">
        <v>2.93</v>
      </c>
      <c r="AX227">
        <v>9.81</v>
      </c>
      <c r="AY227">
        <v>0</v>
      </c>
      <c r="AZ227">
        <v>0</v>
      </c>
      <c r="BA227">
        <v>0</v>
      </c>
      <c r="BB227">
        <v>0</v>
      </c>
    </row>
    <row r="228" spans="1:54" ht="12.75">
      <c r="A228" t="s">
        <v>8</v>
      </c>
      <c r="B228" s="3" t="s">
        <v>506</v>
      </c>
      <c r="C228" s="3" t="s">
        <v>506</v>
      </c>
      <c r="D228" s="7" t="s">
        <v>507</v>
      </c>
      <c r="E228" s="4" t="s">
        <v>57</v>
      </c>
      <c r="F228">
        <v>14</v>
      </c>
      <c r="G228">
        <v>4.16</v>
      </c>
      <c r="H228">
        <v>11.9</v>
      </c>
      <c r="I228">
        <v>0</v>
      </c>
      <c r="J228">
        <v>0</v>
      </c>
      <c r="K228">
        <v>3.97</v>
      </c>
      <c r="L228">
        <v>0</v>
      </c>
      <c r="M228">
        <v>0</v>
      </c>
      <c r="N228">
        <v>0.2</v>
      </c>
      <c r="O228">
        <v>0.225</v>
      </c>
      <c r="P228">
        <v>0</v>
      </c>
      <c r="Q228">
        <v>0</v>
      </c>
      <c r="R228">
        <v>0</v>
      </c>
      <c r="S228">
        <v>0.525</v>
      </c>
      <c r="T228">
        <v>0.75</v>
      </c>
      <c r="U228" s="8">
        <v>0.5625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8.82</v>
      </c>
      <c r="AB228">
        <v>0</v>
      </c>
      <c r="AC228">
        <v>54.3</v>
      </c>
      <c r="AD228">
        <v>0</v>
      </c>
      <c r="AE228">
        <v>0</v>
      </c>
      <c r="AF228">
        <v>21.8</v>
      </c>
      <c r="AG228">
        <v>1450</v>
      </c>
      <c r="AH228">
        <v>48800</v>
      </c>
      <c r="AI228">
        <v>88.6</v>
      </c>
      <c r="AJ228">
        <v>17.4</v>
      </c>
      <c r="AK228">
        <v>14.9</v>
      </c>
      <c r="AL228">
        <v>4.62</v>
      </c>
      <c r="AM228">
        <v>2.36</v>
      </c>
      <c r="AN228">
        <v>1.9</v>
      </c>
      <c r="AO228">
        <v>1.19</v>
      </c>
      <c r="AP228">
        <v>0.753</v>
      </c>
      <c r="AQ228">
        <v>0</v>
      </c>
      <c r="AR228">
        <v>0.0704</v>
      </c>
      <c r="AS228">
        <v>80.6</v>
      </c>
      <c r="AT228">
        <v>0</v>
      </c>
      <c r="AU228">
        <v>11.6</v>
      </c>
      <c r="AV228">
        <v>2.59</v>
      </c>
      <c r="AW228">
        <v>2.48</v>
      </c>
      <c r="AX228">
        <v>8.5</v>
      </c>
      <c r="AY228">
        <v>0</v>
      </c>
      <c r="AZ228">
        <v>0</v>
      </c>
      <c r="BA228">
        <v>0</v>
      </c>
      <c r="BB228">
        <v>0</v>
      </c>
    </row>
    <row r="229" spans="1:54" ht="12.75">
      <c r="A229" t="s">
        <v>8</v>
      </c>
      <c r="B229" s="3" t="s">
        <v>508</v>
      </c>
      <c r="C229" s="3" t="s">
        <v>508</v>
      </c>
      <c r="D229" s="7" t="s">
        <v>509</v>
      </c>
      <c r="E229" s="4" t="s">
        <v>57</v>
      </c>
      <c r="F229">
        <v>112</v>
      </c>
      <c r="G229">
        <v>32.9</v>
      </c>
      <c r="H229">
        <v>11.4</v>
      </c>
      <c r="I229">
        <v>0</v>
      </c>
      <c r="J229">
        <v>0</v>
      </c>
      <c r="K229">
        <v>10.4</v>
      </c>
      <c r="L229">
        <v>0</v>
      </c>
      <c r="M229">
        <v>0</v>
      </c>
      <c r="N229">
        <v>0.755</v>
      </c>
      <c r="O229">
        <v>1.25</v>
      </c>
      <c r="P229">
        <v>0</v>
      </c>
      <c r="Q229">
        <v>0</v>
      </c>
      <c r="R229">
        <v>0</v>
      </c>
      <c r="S229">
        <v>1.75</v>
      </c>
      <c r="T229">
        <v>1.9375</v>
      </c>
      <c r="U229" s="8">
        <v>1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4.17</v>
      </c>
      <c r="AB229">
        <v>0</v>
      </c>
      <c r="AC229">
        <v>10.4</v>
      </c>
      <c r="AD229">
        <v>0</v>
      </c>
      <c r="AE229">
        <v>0</v>
      </c>
      <c r="AF229">
        <v>0</v>
      </c>
      <c r="AG229">
        <v>7080</v>
      </c>
      <c r="AH229">
        <v>56.7</v>
      </c>
      <c r="AI229">
        <v>716</v>
      </c>
      <c r="AJ229">
        <v>147</v>
      </c>
      <c r="AK229">
        <v>126</v>
      </c>
      <c r="AL229">
        <v>4.66</v>
      </c>
      <c r="AM229">
        <v>236</v>
      </c>
      <c r="AN229">
        <v>69.2</v>
      </c>
      <c r="AO229">
        <v>45.3</v>
      </c>
      <c r="AP229">
        <v>2.68</v>
      </c>
      <c r="AQ229">
        <v>0</v>
      </c>
      <c r="AR229">
        <v>15.1</v>
      </c>
      <c r="AS229">
        <v>6030</v>
      </c>
      <c r="AT229">
        <v>0</v>
      </c>
      <c r="AU229">
        <v>26.3</v>
      </c>
      <c r="AV229">
        <v>85.7</v>
      </c>
      <c r="AW229">
        <v>30.5</v>
      </c>
      <c r="AX229">
        <v>73.2</v>
      </c>
      <c r="AY229">
        <v>0</v>
      </c>
      <c r="AZ229">
        <v>0</v>
      </c>
      <c r="BA229">
        <v>0</v>
      </c>
      <c r="BB229">
        <v>0</v>
      </c>
    </row>
    <row r="230" spans="1:54" ht="12.75">
      <c r="A230" t="s">
        <v>8</v>
      </c>
      <c r="B230" s="3" t="s">
        <v>510</v>
      </c>
      <c r="C230" s="3" t="s">
        <v>510</v>
      </c>
      <c r="D230" s="7" t="s">
        <v>511</v>
      </c>
      <c r="E230" s="4" t="s">
        <v>57</v>
      </c>
      <c r="F230">
        <v>100</v>
      </c>
      <c r="G230">
        <v>29.4</v>
      </c>
      <c r="H230">
        <v>11.1</v>
      </c>
      <c r="I230">
        <v>0</v>
      </c>
      <c r="J230">
        <v>0</v>
      </c>
      <c r="K230">
        <v>10.3</v>
      </c>
      <c r="L230">
        <v>0</v>
      </c>
      <c r="M230">
        <v>0</v>
      </c>
      <c r="N230">
        <v>0.68</v>
      </c>
      <c r="O230">
        <v>1.12</v>
      </c>
      <c r="P230">
        <v>0</v>
      </c>
      <c r="Q230">
        <v>0</v>
      </c>
      <c r="R230">
        <v>0</v>
      </c>
      <c r="S230">
        <v>1.62</v>
      </c>
      <c r="T230">
        <v>1.8125</v>
      </c>
      <c r="U230" s="8">
        <v>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4.62</v>
      </c>
      <c r="AB230">
        <v>0</v>
      </c>
      <c r="AC230">
        <v>11.6</v>
      </c>
      <c r="AD230">
        <v>0</v>
      </c>
      <c r="AE230">
        <v>0</v>
      </c>
      <c r="AF230">
        <v>0</v>
      </c>
      <c r="AG230">
        <v>6400</v>
      </c>
      <c r="AH230">
        <v>83.8</v>
      </c>
      <c r="AI230">
        <v>623</v>
      </c>
      <c r="AJ230">
        <v>130</v>
      </c>
      <c r="AK230">
        <v>112</v>
      </c>
      <c r="AL230">
        <v>4.6</v>
      </c>
      <c r="AM230">
        <v>207</v>
      </c>
      <c r="AN230">
        <v>61</v>
      </c>
      <c r="AO230">
        <v>40</v>
      </c>
      <c r="AP230">
        <v>2.65</v>
      </c>
      <c r="AQ230">
        <v>0</v>
      </c>
      <c r="AR230">
        <v>10.9</v>
      </c>
      <c r="AS230">
        <v>5150</v>
      </c>
      <c r="AT230">
        <v>0</v>
      </c>
      <c r="AU230">
        <v>25.8</v>
      </c>
      <c r="AV230">
        <v>74.7</v>
      </c>
      <c r="AW230">
        <v>27</v>
      </c>
      <c r="AX230">
        <v>64.5</v>
      </c>
      <c r="AY230">
        <v>0</v>
      </c>
      <c r="AZ230">
        <v>0</v>
      </c>
      <c r="BA230">
        <v>0</v>
      </c>
      <c r="BB230">
        <v>0</v>
      </c>
    </row>
    <row r="231" spans="1:54" ht="12.75">
      <c r="A231" t="s">
        <v>8</v>
      </c>
      <c r="B231" s="3" t="s">
        <v>512</v>
      </c>
      <c r="C231" s="3" t="s">
        <v>512</v>
      </c>
      <c r="D231" s="7" t="s">
        <v>513</v>
      </c>
      <c r="E231" s="4" t="s">
        <v>57</v>
      </c>
      <c r="F231">
        <v>88</v>
      </c>
      <c r="G231">
        <v>25.9</v>
      </c>
      <c r="H231">
        <v>10.8</v>
      </c>
      <c r="I231">
        <v>0</v>
      </c>
      <c r="J231">
        <v>0</v>
      </c>
      <c r="K231">
        <v>10.3</v>
      </c>
      <c r="L231">
        <v>0</v>
      </c>
      <c r="M231">
        <v>0</v>
      </c>
      <c r="N231">
        <v>0.605</v>
      </c>
      <c r="O231">
        <v>0.99</v>
      </c>
      <c r="P231">
        <v>0</v>
      </c>
      <c r="Q231">
        <v>0</v>
      </c>
      <c r="R231">
        <v>0</v>
      </c>
      <c r="S231">
        <v>1.49</v>
      </c>
      <c r="T231">
        <v>1.6875</v>
      </c>
      <c r="U231" s="8">
        <v>0.9375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5.18</v>
      </c>
      <c r="AB231">
        <v>0</v>
      </c>
      <c r="AC231">
        <v>13</v>
      </c>
      <c r="AD231">
        <v>0</v>
      </c>
      <c r="AE231">
        <v>0</v>
      </c>
      <c r="AF231">
        <v>0</v>
      </c>
      <c r="AG231">
        <v>5680</v>
      </c>
      <c r="AH231">
        <v>132</v>
      </c>
      <c r="AI231">
        <v>534</v>
      </c>
      <c r="AJ231">
        <v>113</v>
      </c>
      <c r="AK231">
        <v>98.5</v>
      </c>
      <c r="AL231">
        <v>4.54</v>
      </c>
      <c r="AM231">
        <v>179</v>
      </c>
      <c r="AN231">
        <v>53.1</v>
      </c>
      <c r="AO231">
        <v>34.8</v>
      </c>
      <c r="AP231">
        <v>2.63</v>
      </c>
      <c r="AQ231">
        <v>0</v>
      </c>
      <c r="AR231">
        <v>7.53</v>
      </c>
      <c r="AS231">
        <v>4340</v>
      </c>
      <c r="AT231">
        <v>0</v>
      </c>
      <c r="AU231">
        <v>25.3</v>
      </c>
      <c r="AV231">
        <v>64.2</v>
      </c>
      <c r="AW231">
        <v>23.5</v>
      </c>
      <c r="AX231">
        <v>56</v>
      </c>
      <c r="AY231">
        <v>0</v>
      </c>
      <c r="AZ231">
        <v>0</v>
      </c>
      <c r="BA231">
        <v>0</v>
      </c>
      <c r="BB231">
        <v>0</v>
      </c>
    </row>
    <row r="232" spans="1:54" ht="12.75">
      <c r="A232" t="s">
        <v>8</v>
      </c>
      <c r="B232" s="3" t="s">
        <v>514</v>
      </c>
      <c r="C232" s="3" t="s">
        <v>514</v>
      </c>
      <c r="D232" s="7" t="s">
        <v>515</v>
      </c>
      <c r="E232" s="4" t="s">
        <v>57</v>
      </c>
      <c r="F232">
        <v>77</v>
      </c>
      <c r="G232">
        <v>22.6</v>
      </c>
      <c r="H232">
        <v>10.6</v>
      </c>
      <c r="I232">
        <v>0</v>
      </c>
      <c r="J232">
        <v>0</v>
      </c>
      <c r="K232">
        <v>10.2</v>
      </c>
      <c r="L232">
        <v>0</v>
      </c>
      <c r="M232">
        <v>0</v>
      </c>
      <c r="N232">
        <v>0.53</v>
      </c>
      <c r="O232">
        <v>0.87</v>
      </c>
      <c r="P232">
        <v>0</v>
      </c>
      <c r="Q232">
        <v>0</v>
      </c>
      <c r="R232">
        <v>0</v>
      </c>
      <c r="S232">
        <v>1.37</v>
      </c>
      <c r="T232">
        <v>1.5625</v>
      </c>
      <c r="U232" s="8">
        <v>0.875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5.86</v>
      </c>
      <c r="AB232">
        <v>0</v>
      </c>
      <c r="AC232">
        <v>14.8</v>
      </c>
      <c r="AD232">
        <v>0</v>
      </c>
      <c r="AE232">
        <v>0</v>
      </c>
      <c r="AF232">
        <v>0</v>
      </c>
      <c r="AG232">
        <v>5010</v>
      </c>
      <c r="AH232">
        <v>213</v>
      </c>
      <c r="AI232">
        <v>455</v>
      </c>
      <c r="AJ232">
        <v>97.6</v>
      </c>
      <c r="AK232">
        <v>85.9</v>
      </c>
      <c r="AL232">
        <v>4.49</v>
      </c>
      <c r="AM232">
        <v>154</v>
      </c>
      <c r="AN232">
        <v>45.9</v>
      </c>
      <c r="AO232">
        <v>30.1</v>
      </c>
      <c r="AP232">
        <v>2.6</v>
      </c>
      <c r="AQ232">
        <v>0</v>
      </c>
      <c r="AR232">
        <v>5.11</v>
      </c>
      <c r="AS232">
        <v>3640</v>
      </c>
      <c r="AT232">
        <v>0</v>
      </c>
      <c r="AU232">
        <v>24.8</v>
      </c>
      <c r="AV232">
        <v>54.9</v>
      </c>
      <c r="AW232">
        <v>20.4</v>
      </c>
      <c r="AX232">
        <v>48.3</v>
      </c>
      <c r="AY232">
        <v>0</v>
      </c>
      <c r="AZ232">
        <v>0</v>
      </c>
      <c r="BA232">
        <v>0</v>
      </c>
      <c r="BB232">
        <v>0</v>
      </c>
    </row>
    <row r="233" spans="1:54" ht="12.75">
      <c r="A233" t="s">
        <v>8</v>
      </c>
      <c r="B233" s="3" t="s">
        <v>516</v>
      </c>
      <c r="C233" s="3" t="s">
        <v>516</v>
      </c>
      <c r="D233" s="7" t="s">
        <v>517</v>
      </c>
      <c r="E233" s="4" t="s">
        <v>57</v>
      </c>
      <c r="F233">
        <v>68</v>
      </c>
      <c r="G233">
        <v>20</v>
      </c>
      <c r="H233">
        <v>10.4</v>
      </c>
      <c r="I233">
        <v>0</v>
      </c>
      <c r="J233">
        <v>0</v>
      </c>
      <c r="K233">
        <v>10.1</v>
      </c>
      <c r="L233">
        <v>0</v>
      </c>
      <c r="M233">
        <v>0</v>
      </c>
      <c r="N233">
        <v>0.47</v>
      </c>
      <c r="O233">
        <v>0.77</v>
      </c>
      <c r="P233">
        <v>0</v>
      </c>
      <c r="Q233">
        <v>0</v>
      </c>
      <c r="R233">
        <v>0</v>
      </c>
      <c r="S233">
        <v>1.27</v>
      </c>
      <c r="T233">
        <v>1.4375</v>
      </c>
      <c r="U233" s="8">
        <v>0.875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6.58</v>
      </c>
      <c r="AB233">
        <v>0</v>
      </c>
      <c r="AC233">
        <v>16.7</v>
      </c>
      <c r="AD233">
        <v>0</v>
      </c>
      <c r="AE233">
        <v>0</v>
      </c>
      <c r="AF233">
        <v>0</v>
      </c>
      <c r="AG233">
        <v>4460</v>
      </c>
      <c r="AH233">
        <v>334</v>
      </c>
      <c r="AI233">
        <v>394</v>
      </c>
      <c r="AJ233">
        <v>85.3</v>
      </c>
      <c r="AK233">
        <v>75.7</v>
      </c>
      <c r="AL233">
        <v>4.44</v>
      </c>
      <c r="AM233">
        <v>134</v>
      </c>
      <c r="AN233">
        <v>40.1</v>
      </c>
      <c r="AO233">
        <v>26.4</v>
      </c>
      <c r="AP233">
        <v>2.59</v>
      </c>
      <c r="AQ233">
        <v>0</v>
      </c>
      <c r="AR233">
        <v>3.56</v>
      </c>
      <c r="AS233">
        <v>3110</v>
      </c>
      <c r="AT233">
        <v>0</v>
      </c>
      <c r="AU233">
        <v>24.4</v>
      </c>
      <c r="AV233">
        <v>47.6</v>
      </c>
      <c r="AW233">
        <v>17.9</v>
      </c>
      <c r="AX233">
        <v>42.2</v>
      </c>
      <c r="AY233">
        <v>0</v>
      </c>
      <c r="AZ233">
        <v>0</v>
      </c>
      <c r="BA233">
        <v>0</v>
      </c>
      <c r="BB233">
        <v>0</v>
      </c>
    </row>
    <row r="234" spans="1:54" ht="12.75">
      <c r="A234" t="s">
        <v>8</v>
      </c>
      <c r="B234" s="3" t="s">
        <v>518</v>
      </c>
      <c r="C234" s="3" t="s">
        <v>518</v>
      </c>
      <c r="D234" s="7" t="s">
        <v>519</v>
      </c>
      <c r="E234" s="4" t="s">
        <v>57</v>
      </c>
      <c r="F234">
        <v>60</v>
      </c>
      <c r="G234">
        <v>17.6</v>
      </c>
      <c r="H234">
        <v>10.2</v>
      </c>
      <c r="I234">
        <v>0</v>
      </c>
      <c r="J234">
        <v>0</v>
      </c>
      <c r="K234">
        <v>10.1</v>
      </c>
      <c r="L234">
        <v>0</v>
      </c>
      <c r="M234">
        <v>0</v>
      </c>
      <c r="N234">
        <v>0.42</v>
      </c>
      <c r="O234">
        <v>0.68</v>
      </c>
      <c r="P234">
        <v>0</v>
      </c>
      <c r="Q234">
        <v>0</v>
      </c>
      <c r="R234">
        <v>0</v>
      </c>
      <c r="S234">
        <v>1.18</v>
      </c>
      <c r="T234">
        <v>1.375</v>
      </c>
      <c r="U234" s="8">
        <v>0.8125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7.41</v>
      </c>
      <c r="AB234">
        <v>0</v>
      </c>
      <c r="AC234">
        <v>18.7</v>
      </c>
      <c r="AD234">
        <v>0</v>
      </c>
      <c r="AE234">
        <v>0</v>
      </c>
      <c r="AF234">
        <v>0</v>
      </c>
      <c r="AG234">
        <v>3970</v>
      </c>
      <c r="AH234">
        <v>525</v>
      </c>
      <c r="AI234">
        <v>341</v>
      </c>
      <c r="AJ234">
        <v>74.6</v>
      </c>
      <c r="AK234">
        <v>66.7</v>
      </c>
      <c r="AL234">
        <v>4.39</v>
      </c>
      <c r="AM234">
        <v>116</v>
      </c>
      <c r="AN234">
        <v>35</v>
      </c>
      <c r="AO234">
        <v>23</v>
      </c>
      <c r="AP234">
        <v>2.57</v>
      </c>
      <c r="AQ234">
        <v>0</v>
      </c>
      <c r="AR234">
        <v>2.48</v>
      </c>
      <c r="AS234">
        <v>2640</v>
      </c>
      <c r="AT234">
        <v>0</v>
      </c>
      <c r="AU234">
        <v>24</v>
      </c>
      <c r="AV234">
        <v>41.2</v>
      </c>
      <c r="AW234">
        <v>15.7</v>
      </c>
      <c r="AX234">
        <v>36.8</v>
      </c>
      <c r="AY234">
        <v>0</v>
      </c>
      <c r="AZ234">
        <v>0</v>
      </c>
      <c r="BA234">
        <v>0</v>
      </c>
      <c r="BB234">
        <v>0</v>
      </c>
    </row>
    <row r="235" spans="1:54" ht="12.75">
      <c r="A235" t="s">
        <v>8</v>
      </c>
      <c r="B235" s="3" t="s">
        <v>520</v>
      </c>
      <c r="C235" s="3" t="s">
        <v>520</v>
      </c>
      <c r="D235" s="7" t="s">
        <v>521</v>
      </c>
      <c r="E235" s="4" t="s">
        <v>57</v>
      </c>
      <c r="F235">
        <v>54</v>
      </c>
      <c r="G235">
        <v>15.8</v>
      </c>
      <c r="H235">
        <v>10.1</v>
      </c>
      <c r="I235">
        <v>0</v>
      </c>
      <c r="J235">
        <v>0</v>
      </c>
      <c r="K235">
        <v>10</v>
      </c>
      <c r="L235">
        <v>0</v>
      </c>
      <c r="M235">
        <v>0</v>
      </c>
      <c r="N235">
        <v>0.37</v>
      </c>
      <c r="O235">
        <v>0.615</v>
      </c>
      <c r="P235">
        <v>0</v>
      </c>
      <c r="Q235">
        <v>0</v>
      </c>
      <c r="R235">
        <v>0</v>
      </c>
      <c r="S235">
        <v>1.12</v>
      </c>
      <c r="T235">
        <v>1.3125</v>
      </c>
      <c r="U235" s="8">
        <v>0.8125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8.15</v>
      </c>
      <c r="AB235">
        <v>0</v>
      </c>
      <c r="AC235">
        <v>21.2</v>
      </c>
      <c r="AD235">
        <v>0</v>
      </c>
      <c r="AE235">
        <v>0</v>
      </c>
      <c r="AF235">
        <v>0</v>
      </c>
      <c r="AG235">
        <v>3580</v>
      </c>
      <c r="AH235">
        <v>778</v>
      </c>
      <c r="AI235">
        <v>303</v>
      </c>
      <c r="AJ235">
        <v>66.6</v>
      </c>
      <c r="AK235">
        <v>60</v>
      </c>
      <c r="AL235">
        <v>4.37</v>
      </c>
      <c r="AM235">
        <v>103</v>
      </c>
      <c r="AN235">
        <v>31.3</v>
      </c>
      <c r="AO235">
        <v>20.6</v>
      </c>
      <c r="AP235">
        <v>2.56</v>
      </c>
      <c r="AQ235">
        <v>0</v>
      </c>
      <c r="AR235">
        <v>1.82</v>
      </c>
      <c r="AS235">
        <v>2310</v>
      </c>
      <c r="AT235">
        <v>0</v>
      </c>
      <c r="AU235">
        <v>23.8</v>
      </c>
      <c r="AV235">
        <v>36.6</v>
      </c>
      <c r="AW235">
        <v>14.1</v>
      </c>
      <c r="AX235">
        <v>32.9</v>
      </c>
      <c r="AY235">
        <v>0</v>
      </c>
      <c r="AZ235">
        <v>0</v>
      </c>
      <c r="BA235">
        <v>0</v>
      </c>
      <c r="BB235">
        <v>0</v>
      </c>
    </row>
    <row r="236" spans="1:54" ht="12.75">
      <c r="A236" t="s">
        <v>8</v>
      </c>
      <c r="B236" s="3" t="s">
        <v>522</v>
      </c>
      <c r="C236" s="3" t="s">
        <v>522</v>
      </c>
      <c r="D236" s="7" t="s">
        <v>523</v>
      </c>
      <c r="E236" s="4" t="s">
        <v>57</v>
      </c>
      <c r="F236">
        <v>49</v>
      </c>
      <c r="G236">
        <v>14.4</v>
      </c>
      <c r="H236">
        <v>9.98</v>
      </c>
      <c r="I236">
        <v>0</v>
      </c>
      <c r="J236">
        <v>0</v>
      </c>
      <c r="K236">
        <v>10</v>
      </c>
      <c r="L236">
        <v>0</v>
      </c>
      <c r="M236">
        <v>0</v>
      </c>
      <c r="N236">
        <v>0.34</v>
      </c>
      <c r="O236">
        <v>0.56</v>
      </c>
      <c r="P236">
        <v>0</v>
      </c>
      <c r="Q236">
        <v>0</v>
      </c>
      <c r="R236">
        <v>0</v>
      </c>
      <c r="S236">
        <v>1.06</v>
      </c>
      <c r="T236">
        <v>1.25</v>
      </c>
      <c r="U236" s="8">
        <v>0.8125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8.93</v>
      </c>
      <c r="AB236">
        <v>0</v>
      </c>
      <c r="AC236">
        <v>23.1</v>
      </c>
      <c r="AD236">
        <v>0</v>
      </c>
      <c r="AE236">
        <v>0</v>
      </c>
      <c r="AF236">
        <v>0</v>
      </c>
      <c r="AG236">
        <v>3280</v>
      </c>
      <c r="AH236">
        <v>1090</v>
      </c>
      <c r="AI236">
        <v>272</v>
      </c>
      <c r="AJ236">
        <v>60.4</v>
      </c>
      <c r="AK236">
        <v>54.6</v>
      </c>
      <c r="AL236">
        <v>4.35</v>
      </c>
      <c r="AM236">
        <v>93.4</v>
      </c>
      <c r="AN236">
        <v>28.3</v>
      </c>
      <c r="AO236">
        <v>18.7</v>
      </c>
      <c r="AP236">
        <v>2.54</v>
      </c>
      <c r="AQ236">
        <v>0</v>
      </c>
      <c r="AR236">
        <v>1.39</v>
      </c>
      <c r="AS236">
        <v>2070</v>
      </c>
      <c r="AT236">
        <v>0</v>
      </c>
      <c r="AU236">
        <v>23.6</v>
      </c>
      <c r="AV236">
        <v>33</v>
      </c>
      <c r="AW236">
        <v>12.7</v>
      </c>
      <c r="AX236">
        <v>29.7</v>
      </c>
      <c r="AY236">
        <v>0</v>
      </c>
      <c r="AZ236">
        <v>0</v>
      </c>
      <c r="BA236">
        <v>0</v>
      </c>
      <c r="BB236">
        <v>0</v>
      </c>
    </row>
    <row r="237" spans="1:54" ht="12.75">
      <c r="A237" t="s">
        <v>8</v>
      </c>
      <c r="B237" s="3" t="s">
        <v>524</v>
      </c>
      <c r="C237" s="3" t="s">
        <v>524</v>
      </c>
      <c r="D237" s="7" t="s">
        <v>525</v>
      </c>
      <c r="E237" s="4" t="s">
        <v>57</v>
      </c>
      <c r="F237">
        <v>45</v>
      </c>
      <c r="G237">
        <v>13.3</v>
      </c>
      <c r="H237">
        <v>10.1</v>
      </c>
      <c r="I237">
        <v>0</v>
      </c>
      <c r="J237">
        <v>0</v>
      </c>
      <c r="K237">
        <v>8.02</v>
      </c>
      <c r="L237">
        <v>0</v>
      </c>
      <c r="M237">
        <v>0</v>
      </c>
      <c r="N237">
        <v>0.35</v>
      </c>
      <c r="O237">
        <v>0.62</v>
      </c>
      <c r="P237">
        <v>0</v>
      </c>
      <c r="Q237">
        <v>0</v>
      </c>
      <c r="R237">
        <v>0</v>
      </c>
      <c r="S237">
        <v>1.12</v>
      </c>
      <c r="T237">
        <v>1.3125</v>
      </c>
      <c r="U237" s="8">
        <v>0.8125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6.47</v>
      </c>
      <c r="AB237">
        <v>0</v>
      </c>
      <c r="AC237">
        <v>22.5</v>
      </c>
      <c r="AD237">
        <v>0</v>
      </c>
      <c r="AE237">
        <v>0</v>
      </c>
      <c r="AF237">
        <v>0</v>
      </c>
      <c r="AG237">
        <v>3650</v>
      </c>
      <c r="AH237">
        <v>758</v>
      </c>
      <c r="AI237">
        <v>248</v>
      </c>
      <c r="AJ237">
        <v>54.9</v>
      </c>
      <c r="AK237">
        <v>49.1</v>
      </c>
      <c r="AL237">
        <v>4.32</v>
      </c>
      <c r="AM237">
        <v>53.4</v>
      </c>
      <c r="AN237">
        <v>20.3</v>
      </c>
      <c r="AO237">
        <v>13.3</v>
      </c>
      <c r="AP237">
        <v>2.01</v>
      </c>
      <c r="AQ237">
        <v>0</v>
      </c>
      <c r="AR237">
        <v>1.51</v>
      </c>
      <c r="AS237">
        <v>1200</v>
      </c>
      <c r="AT237">
        <v>0</v>
      </c>
      <c r="AU237">
        <v>19</v>
      </c>
      <c r="AV237">
        <v>23.6</v>
      </c>
      <c r="AW237">
        <v>11.3</v>
      </c>
      <c r="AX237">
        <v>27</v>
      </c>
      <c r="AY237">
        <v>0</v>
      </c>
      <c r="AZ237">
        <v>0</v>
      </c>
      <c r="BA237">
        <v>0</v>
      </c>
      <c r="BB237">
        <v>0</v>
      </c>
    </row>
    <row r="238" spans="1:54" ht="12.75">
      <c r="A238" t="s">
        <v>8</v>
      </c>
      <c r="B238" s="3" t="s">
        <v>526</v>
      </c>
      <c r="C238" s="3" t="s">
        <v>526</v>
      </c>
      <c r="D238" s="7" t="s">
        <v>527</v>
      </c>
      <c r="E238" s="4" t="s">
        <v>57</v>
      </c>
      <c r="F238">
        <v>39</v>
      </c>
      <c r="G238">
        <v>11.5</v>
      </c>
      <c r="H238">
        <v>9.92</v>
      </c>
      <c r="I238">
        <v>0</v>
      </c>
      <c r="J238">
        <v>0</v>
      </c>
      <c r="K238">
        <v>7.99</v>
      </c>
      <c r="L238">
        <v>0</v>
      </c>
      <c r="M238">
        <v>0</v>
      </c>
      <c r="N238">
        <v>0.315</v>
      </c>
      <c r="O238">
        <v>0.53</v>
      </c>
      <c r="P238">
        <v>0</v>
      </c>
      <c r="Q238">
        <v>0</v>
      </c>
      <c r="R238">
        <v>0</v>
      </c>
      <c r="S238">
        <v>1.03</v>
      </c>
      <c r="T238">
        <v>1.1875</v>
      </c>
      <c r="U238" s="8">
        <v>0.8125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7.53</v>
      </c>
      <c r="AB238">
        <v>0</v>
      </c>
      <c r="AC238">
        <v>25</v>
      </c>
      <c r="AD238">
        <v>0</v>
      </c>
      <c r="AE238">
        <v>0</v>
      </c>
      <c r="AF238">
        <v>0</v>
      </c>
      <c r="AG238">
        <v>3190</v>
      </c>
      <c r="AH238">
        <v>1310</v>
      </c>
      <c r="AI238">
        <v>209</v>
      </c>
      <c r="AJ238">
        <v>46.8</v>
      </c>
      <c r="AK238">
        <v>42.1</v>
      </c>
      <c r="AL238">
        <v>4.27</v>
      </c>
      <c r="AM238">
        <v>45</v>
      </c>
      <c r="AN238">
        <v>17.2</v>
      </c>
      <c r="AO238">
        <v>11.3</v>
      </c>
      <c r="AP238">
        <v>1.98</v>
      </c>
      <c r="AQ238">
        <v>0</v>
      </c>
      <c r="AR238">
        <v>0.976</v>
      </c>
      <c r="AS238">
        <v>992</v>
      </c>
      <c r="AT238">
        <v>0</v>
      </c>
      <c r="AU238">
        <v>18.7</v>
      </c>
      <c r="AV238">
        <v>19.8</v>
      </c>
      <c r="AW238">
        <v>9.54</v>
      </c>
      <c r="AX238">
        <v>23</v>
      </c>
      <c r="AY238">
        <v>0</v>
      </c>
      <c r="AZ238">
        <v>0</v>
      </c>
      <c r="BA238">
        <v>0</v>
      </c>
      <c r="BB238">
        <v>0</v>
      </c>
    </row>
    <row r="239" spans="1:54" ht="12.75">
      <c r="A239" t="s">
        <v>8</v>
      </c>
      <c r="B239" s="3" t="s">
        <v>528</v>
      </c>
      <c r="C239" s="3" t="s">
        <v>528</v>
      </c>
      <c r="D239" s="7" t="s">
        <v>529</v>
      </c>
      <c r="E239" s="4" t="s">
        <v>57</v>
      </c>
      <c r="F239">
        <v>33</v>
      </c>
      <c r="G239">
        <v>9.71</v>
      </c>
      <c r="H239">
        <v>9.73</v>
      </c>
      <c r="I239">
        <v>0</v>
      </c>
      <c r="J239">
        <v>0</v>
      </c>
      <c r="K239">
        <v>7.96</v>
      </c>
      <c r="L239">
        <v>0</v>
      </c>
      <c r="M239">
        <v>0</v>
      </c>
      <c r="N239">
        <v>0.29</v>
      </c>
      <c r="O239">
        <v>0.435</v>
      </c>
      <c r="P239">
        <v>0</v>
      </c>
      <c r="Q239">
        <v>0</v>
      </c>
      <c r="R239">
        <v>0</v>
      </c>
      <c r="S239">
        <v>0.935</v>
      </c>
      <c r="T239">
        <v>1.125</v>
      </c>
      <c r="U239" s="8">
        <v>0.75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9.15</v>
      </c>
      <c r="AB239">
        <v>0</v>
      </c>
      <c r="AC239">
        <v>27.1</v>
      </c>
      <c r="AD239">
        <v>0</v>
      </c>
      <c r="AE239">
        <v>0</v>
      </c>
      <c r="AF239">
        <v>0</v>
      </c>
      <c r="AG239">
        <v>2720</v>
      </c>
      <c r="AH239">
        <v>2480</v>
      </c>
      <c r="AI239">
        <v>171</v>
      </c>
      <c r="AJ239">
        <v>38.8</v>
      </c>
      <c r="AK239">
        <v>35</v>
      </c>
      <c r="AL239">
        <v>4.19</v>
      </c>
      <c r="AM239">
        <v>36.6</v>
      </c>
      <c r="AN239">
        <v>14</v>
      </c>
      <c r="AO239">
        <v>9.2</v>
      </c>
      <c r="AP239">
        <v>1.94</v>
      </c>
      <c r="AQ239">
        <v>0</v>
      </c>
      <c r="AR239">
        <v>0.583</v>
      </c>
      <c r="AS239">
        <v>791</v>
      </c>
      <c r="AT239">
        <v>0</v>
      </c>
      <c r="AU239">
        <v>18.5</v>
      </c>
      <c r="AV239">
        <v>16</v>
      </c>
      <c r="AW239">
        <v>7.75</v>
      </c>
      <c r="AX239">
        <v>18.9</v>
      </c>
      <c r="AY239">
        <v>0</v>
      </c>
      <c r="AZ239">
        <v>0</v>
      </c>
      <c r="BA239">
        <v>0</v>
      </c>
      <c r="BB239">
        <v>0</v>
      </c>
    </row>
    <row r="240" spans="1:54" ht="12.75">
      <c r="A240" t="s">
        <v>8</v>
      </c>
      <c r="B240" s="3" t="s">
        <v>530</v>
      </c>
      <c r="C240" s="3" t="s">
        <v>530</v>
      </c>
      <c r="D240" s="7" t="s">
        <v>531</v>
      </c>
      <c r="E240" s="4" t="s">
        <v>57</v>
      </c>
      <c r="F240">
        <v>30</v>
      </c>
      <c r="G240">
        <v>8.84</v>
      </c>
      <c r="H240">
        <v>10.5</v>
      </c>
      <c r="I240">
        <v>0</v>
      </c>
      <c r="J240">
        <v>0</v>
      </c>
      <c r="K240">
        <v>5.81</v>
      </c>
      <c r="L240">
        <v>0</v>
      </c>
      <c r="M240">
        <v>0</v>
      </c>
      <c r="N240">
        <v>0.3</v>
      </c>
      <c r="O240">
        <v>0.51</v>
      </c>
      <c r="P240">
        <v>0</v>
      </c>
      <c r="Q240">
        <v>0</v>
      </c>
      <c r="R240">
        <v>0</v>
      </c>
      <c r="S240">
        <v>0.81</v>
      </c>
      <c r="T240">
        <v>1.125</v>
      </c>
      <c r="U240" s="8">
        <v>0.6875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5.7</v>
      </c>
      <c r="AB240">
        <v>0</v>
      </c>
      <c r="AC240">
        <v>29.5</v>
      </c>
      <c r="AD240">
        <v>0</v>
      </c>
      <c r="AE240">
        <v>0</v>
      </c>
      <c r="AF240">
        <v>0</v>
      </c>
      <c r="AG240">
        <v>2900</v>
      </c>
      <c r="AH240">
        <v>2150</v>
      </c>
      <c r="AI240">
        <v>170</v>
      </c>
      <c r="AJ240">
        <v>36.6</v>
      </c>
      <c r="AK240">
        <v>32.4</v>
      </c>
      <c r="AL240">
        <v>4.38</v>
      </c>
      <c r="AM240">
        <v>16.7</v>
      </c>
      <c r="AN240">
        <v>8.84</v>
      </c>
      <c r="AO240">
        <v>5.75</v>
      </c>
      <c r="AP240">
        <v>1.37</v>
      </c>
      <c r="AQ240">
        <v>0</v>
      </c>
      <c r="AR240">
        <v>0.622</v>
      </c>
      <c r="AS240">
        <v>414</v>
      </c>
      <c r="AT240">
        <v>0</v>
      </c>
      <c r="AU240">
        <v>14.5</v>
      </c>
      <c r="AV240">
        <v>10.7</v>
      </c>
      <c r="AW240">
        <v>7</v>
      </c>
      <c r="AX240">
        <v>18.1</v>
      </c>
      <c r="AY240">
        <v>0</v>
      </c>
      <c r="AZ240">
        <v>0</v>
      </c>
      <c r="BA240">
        <v>0</v>
      </c>
      <c r="BB240">
        <v>0</v>
      </c>
    </row>
    <row r="241" spans="1:54" ht="12.75">
      <c r="A241" t="s">
        <v>8</v>
      </c>
      <c r="B241" s="3" t="s">
        <v>532</v>
      </c>
      <c r="C241" s="3" t="s">
        <v>532</v>
      </c>
      <c r="D241" s="7" t="s">
        <v>533</v>
      </c>
      <c r="E241" s="4" t="s">
        <v>57</v>
      </c>
      <c r="F241">
        <v>26</v>
      </c>
      <c r="G241">
        <v>7.61</v>
      </c>
      <c r="H241">
        <v>10.3</v>
      </c>
      <c r="I241">
        <v>0</v>
      </c>
      <c r="J241">
        <v>0</v>
      </c>
      <c r="K241">
        <v>5.77</v>
      </c>
      <c r="L241">
        <v>0</v>
      </c>
      <c r="M241">
        <v>0</v>
      </c>
      <c r="N241">
        <v>0.26</v>
      </c>
      <c r="O241">
        <v>0.44</v>
      </c>
      <c r="P241">
        <v>0</v>
      </c>
      <c r="Q241">
        <v>0</v>
      </c>
      <c r="R241">
        <v>0</v>
      </c>
      <c r="S241">
        <v>0.74</v>
      </c>
      <c r="T241">
        <v>1.0625</v>
      </c>
      <c r="U241" s="8">
        <v>0.6875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6.56</v>
      </c>
      <c r="AB241">
        <v>0</v>
      </c>
      <c r="AC241">
        <v>34</v>
      </c>
      <c r="AD241">
        <v>0</v>
      </c>
      <c r="AE241">
        <v>0</v>
      </c>
      <c r="AF241">
        <v>55.6</v>
      </c>
      <c r="AG241">
        <v>2510</v>
      </c>
      <c r="AH241">
        <v>3760</v>
      </c>
      <c r="AI241">
        <v>144</v>
      </c>
      <c r="AJ241">
        <v>31.3</v>
      </c>
      <c r="AK241">
        <v>27.9</v>
      </c>
      <c r="AL241">
        <v>4.35</v>
      </c>
      <c r="AM241">
        <v>14.1</v>
      </c>
      <c r="AN241">
        <v>7.5</v>
      </c>
      <c r="AO241">
        <v>4.89</v>
      </c>
      <c r="AP241">
        <v>1.36</v>
      </c>
      <c r="AQ241">
        <v>0</v>
      </c>
      <c r="AR241">
        <v>0.402</v>
      </c>
      <c r="AS241">
        <v>345</v>
      </c>
      <c r="AT241">
        <v>0</v>
      </c>
      <c r="AU241">
        <v>14.3</v>
      </c>
      <c r="AV241">
        <v>9.05</v>
      </c>
      <c r="AW241">
        <v>5.99</v>
      </c>
      <c r="AX241">
        <v>15.5</v>
      </c>
      <c r="AY241">
        <v>0</v>
      </c>
      <c r="AZ241">
        <v>0</v>
      </c>
      <c r="BA241">
        <v>0</v>
      </c>
      <c r="BB241">
        <v>0</v>
      </c>
    </row>
    <row r="242" spans="1:54" ht="12.75">
      <c r="A242" t="s">
        <v>8</v>
      </c>
      <c r="B242" s="3" t="s">
        <v>534</v>
      </c>
      <c r="C242" s="3" t="s">
        <v>534</v>
      </c>
      <c r="D242" s="7" t="s">
        <v>535</v>
      </c>
      <c r="E242" s="4" t="s">
        <v>57</v>
      </c>
      <c r="F242">
        <v>22</v>
      </c>
      <c r="G242">
        <v>6.49</v>
      </c>
      <c r="H242">
        <v>10.2</v>
      </c>
      <c r="I242">
        <v>0</v>
      </c>
      <c r="J242">
        <v>0</v>
      </c>
      <c r="K242">
        <v>5.75</v>
      </c>
      <c r="L242">
        <v>0</v>
      </c>
      <c r="M242">
        <v>0</v>
      </c>
      <c r="N242">
        <v>0.24</v>
      </c>
      <c r="O242">
        <v>0.36</v>
      </c>
      <c r="P242">
        <v>0</v>
      </c>
      <c r="Q242">
        <v>0</v>
      </c>
      <c r="R242">
        <v>0</v>
      </c>
      <c r="S242">
        <v>0.66</v>
      </c>
      <c r="T242">
        <v>0.9375</v>
      </c>
      <c r="U242" s="8">
        <v>0.625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7.99</v>
      </c>
      <c r="AB242">
        <v>0</v>
      </c>
      <c r="AC242">
        <v>36.9</v>
      </c>
      <c r="AD242">
        <v>0</v>
      </c>
      <c r="AE242">
        <v>0</v>
      </c>
      <c r="AF242">
        <v>47.3</v>
      </c>
      <c r="AG242">
        <v>2150</v>
      </c>
      <c r="AH242">
        <v>7230</v>
      </c>
      <c r="AI242">
        <v>118</v>
      </c>
      <c r="AJ242">
        <v>26</v>
      </c>
      <c r="AK242">
        <v>23.2</v>
      </c>
      <c r="AL242">
        <v>4.27</v>
      </c>
      <c r="AM242">
        <v>11.4</v>
      </c>
      <c r="AN242">
        <v>6.1</v>
      </c>
      <c r="AO242">
        <v>3.97</v>
      </c>
      <c r="AP242">
        <v>1.33</v>
      </c>
      <c r="AQ242">
        <v>0</v>
      </c>
      <c r="AR242">
        <v>0.239</v>
      </c>
      <c r="AS242">
        <v>274</v>
      </c>
      <c r="AT242">
        <v>0</v>
      </c>
      <c r="AU242">
        <v>14.1</v>
      </c>
      <c r="AV242">
        <v>7.3</v>
      </c>
      <c r="AW242">
        <v>4.86</v>
      </c>
      <c r="AX242">
        <v>12.8</v>
      </c>
      <c r="AY242">
        <v>0</v>
      </c>
      <c r="AZ242">
        <v>0</v>
      </c>
      <c r="BA242">
        <v>0</v>
      </c>
      <c r="BB242">
        <v>0</v>
      </c>
    </row>
    <row r="243" spans="1:54" ht="12.75">
      <c r="A243" t="s">
        <v>8</v>
      </c>
      <c r="B243" s="3" t="s">
        <v>536</v>
      </c>
      <c r="C243" s="3" t="s">
        <v>536</v>
      </c>
      <c r="D243" s="7" t="s">
        <v>537</v>
      </c>
      <c r="E243" s="4" t="s">
        <v>57</v>
      </c>
      <c r="F243">
        <v>19</v>
      </c>
      <c r="G243">
        <v>5.62</v>
      </c>
      <c r="H243">
        <v>10.2</v>
      </c>
      <c r="I243">
        <v>0</v>
      </c>
      <c r="J243">
        <v>0</v>
      </c>
      <c r="K243">
        <v>4.02</v>
      </c>
      <c r="L243">
        <v>0</v>
      </c>
      <c r="M243">
        <v>0</v>
      </c>
      <c r="N243">
        <v>0.25</v>
      </c>
      <c r="O243">
        <v>0.395</v>
      </c>
      <c r="P243">
        <v>0</v>
      </c>
      <c r="Q243">
        <v>0</v>
      </c>
      <c r="R243">
        <v>0</v>
      </c>
      <c r="S243">
        <v>0.695</v>
      </c>
      <c r="T243">
        <v>0.9375</v>
      </c>
      <c r="U243" s="8">
        <v>0.625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5.09</v>
      </c>
      <c r="AB243">
        <v>0</v>
      </c>
      <c r="AC243">
        <v>35.4</v>
      </c>
      <c r="AD243">
        <v>0</v>
      </c>
      <c r="AE243">
        <v>0</v>
      </c>
      <c r="AF243">
        <v>51.4</v>
      </c>
      <c r="AG243">
        <v>2440</v>
      </c>
      <c r="AH243">
        <v>5030</v>
      </c>
      <c r="AI243">
        <v>96.3</v>
      </c>
      <c r="AJ243">
        <v>21.6</v>
      </c>
      <c r="AK243">
        <v>18.8</v>
      </c>
      <c r="AL243">
        <v>4.14</v>
      </c>
      <c r="AM243">
        <v>4.29</v>
      </c>
      <c r="AN243">
        <v>3.35</v>
      </c>
      <c r="AO243">
        <v>2.14</v>
      </c>
      <c r="AP243">
        <v>0.874</v>
      </c>
      <c r="AQ243">
        <v>0</v>
      </c>
      <c r="AR243">
        <v>0.233</v>
      </c>
      <c r="AS243">
        <v>104</v>
      </c>
      <c r="AT243">
        <v>0</v>
      </c>
      <c r="AU243">
        <v>9.89</v>
      </c>
      <c r="AV243">
        <v>3.93</v>
      </c>
      <c r="AW243">
        <v>3.67</v>
      </c>
      <c r="AX243">
        <v>10.6</v>
      </c>
      <c r="AY243">
        <v>0</v>
      </c>
      <c r="AZ243">
        <v>0</v>
      </c>
      <c r="BA243">
        <v>0</v>
      </c>
      <c r="BB243">
        <v>0</v>
      </c>
    </row>
    <row r="244" spans="1:54" ht="12.75">
      <c r="A244" t="s">
        <v>8</v>
      </c>
      <c r="B244" s="3" t="s">
        <v>538</v>
      </c>
      <c r="C244" s="3" t="s">
        <v>538</v>
      </c>
      <c r="D244" s="7" t="s">
        <v>539</v>
      </c>
      <c r="E244" s="4" t="s">
        <v>57</v>
      </c>
      <c r="F244">
        <v>17</v>
      </c>
      <c r="G244">
        <v>4.99</v>
      </c>
      <c r="H244">
        <v>10.1</v>
      </c>
      <c r="I244">
        <v>0</v>
      </c>
      <c r="J244">
        <v>0</v>
      </c>
      <c r="K244">
        <v>4.01</v>
      </c>
      <c r="L244">
        <v>0</v>
      </c>
      <c r="M244">
        <v>0</v>
      </c>
      <c r="N244">
        <v>0.24</v>
      </c>
      <c r="O244">
        <v>0.33</v>
      </c>
      <c r="P244">
        <v>0</v>
      </c>
      <c r="Q244">
        <v>0</v>
      </c>
      <c r="R244">
        <v>0</v>
      </c>
      <c r="S244">
        <v>0.63</v>
      </c>
      <c r="T244">
        <v>0.875</v>
      </c>
      <c r="U244" s="8">
        <v>0.5625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6.08</v>
      </c>
      <c r="AB244">
        <v>0</v>
      </c>
      <c r="AC244">
        <v>36.9</v>
      </c>
      <c r="AD244">
        <v>0</v>
      </c>
      <c r="AE244">
        <v>0</v>
      </c>
      <c r="AF244">
        <v>47.3</v>
      </c>
      <c r="AG244">
        <v>2180</v>
      </c>
      <c r="AH244">
        <v>8220</v>
      </c>
      <c r="AI244">
        <v>81.9</v>
      </c>
      <c r="AJ244">
        <v>18.7</v>
      </c>
      <c r="AK244">
        <v>16.2</v>
      </c>
      <c r="AL244">
        <v>4.05</v>
      </c>
      <c r="AM244">
        <v>3.56</v>
      </c>
      <c r="AN244">
        <v>2.8</v>
      </c>
      <c r="AO244">
        <v>1.78</v>
      </c>
      <c r="AP244">
        <v>0.845</v>
      </c>
      <c r="AQ244">
        <v>0</v>
      </c>
      <c r="AR244">
        <v>0.156</v>
      </c>
      <c r="AS244">
        <v>85.1</v>
      </c>
      <c r="AT244">
        <v>0</v>
      </c>
      <c r="AU244">
        <v>9.8</v>
      </c>
      <c r="AV244">
        <v>3.24</v>
      </c>
      <c r="AW244">
        <v>3.04</v>
      </c>
      <c r="AX244">
        <v>9.15</v>
      </c>
      <c r="AY244">
        <v>0</v>
      </c>
      <c r="AZ244">
        <v>0</v>
      </c>
      <c r="BA244">
        <v>0</v>
      </c>
      <c r="BB244">
        <v>0</v>
      </c>
    </row>
    <row r="245" spans="1:54" ht="12.75">
      <c r="A245" t="s">
        <v>8</v>
      </c>
      <c r="B245" s="3" t="s">
        <v>540</v>
      </c>
      <c r="C245" s="3" t="s">
        <v>540</v>
      </c>
      <c r="D245" s="7" t="s">
        <v>541</v>
      </c>
      <c r="E245" s="4" t="s">
        <v>57</v>
      </c>
      <c r="F245">
        <v>15</v>
      </c>
      <c r="G245">
        <v>4.41</v>
      </c>
      <c r="H245">
        <v>9.99</v>
      </c>
      <c r="I245">
        <v>0</v>
      </c>
      <c r="J245">
        <v>0</v>
      </c>
      <c r="K245">
        <v>4</v>
      </c>
      <c r="L245">
        <v>0</v>
      </c>
      <c r="M245">
        <v>0</v>
      </c>
      <c r="N245">
        <v>0.23</v>
      </c>
      <c r="O245">
        <v>0.27</v>
      </c>
      <c r="P245">
        <v>0</v>
      </c>
      <c r="Q245">
        <v>0</v>
      </c>
      <c r="R245">
        <v>0</v>
      </c>
      <c r="S245">
        <v>0.57</v>
      </c>
      <c r="T245">
        <v>0.8125</v>
      </c>
      <c r="U245" s="8">
        <v>0.5625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7.41</v>
      </c>
      <c r="AB245">
        <v>0</v>
      </c>
      <c r="AC245">
        <v>38.5</v>
      </c>
      <c r="AD245">
        <v>0</v>
      </c>
      <c r="AE245">
        <v>0</v>
      </c>
      <c r="AF245">
        <v>43.5</v>
      </c>
      <c r="AG245">
        <v>1960</v>
      </c>
      <c r="AH245">
        <v>13300</v>
      </c>
      <c r="AI245">
        <v>68.9</v>
      </c>
      <c r="AJ245">
        <v>16</v>
      </c>
      <c r="AK245">
        <v>13.8</v>
      </c>
      <c r="AL245">
        <v>3.95</v>
      </c>
      <c r="AM245">
        <v>2.89</v>
      </c>
      <c r="AN245">
        <v>2.3</v>
      </c>
      <c r="AO245">
        <v>1.45</v>
      </c>
      <c r="AP245">
        <v>0.81</v>
      </c>
      <c r="AQ245">
        <v>0</v>
      </c>
      <c r="AR245">
        <v>0.104</v>
      </c>
      <c r="AS245">
        <v>68.3</v>
      </c>
      <c r="AT245">
        <v>0</v>
      </c>
      <c r="AU245">
        <v>9.72</v>
      </c>
      <c r="AV245">
        <v>2.62</v>
      </c>
      <c r="AW245">
        <v>2.47</v>
      </c>
      <c r="AX245">
        <v>7.82</v>
      </c>
      <c r="AY245">
        <v>0</v>
      </c>
      <c r="AZ245">
        <v>0</v>
      </c>
      <c r="BA245">
        <v>0</v>
      </c>
      <c r="BB245">
        <v>0</v>
      </c>
    </row>
    <row r="246" spans="1:54" ht="12.75">
      <c r="A246" t="s">
        <v>8</v>
      </c>
      <c r="B246" s="3" t="s">
        <v>542</v>
      </c>
      <c r="C246" s="3" t="s">
        <v>542</v>
      </c>
      <c r="D246" s="7" t="s">
        <v>543</v>
      </c>
      <c r="E246" s="4" t="s">
        <v>57</v>
      </c>
      <c r="F246">
        <v>12</v>
      </c>
      <c r="G246">
        <v>3.54</v>
      </c>
      <c r="H246">
        <v>9.87</v>
      </c>
      <c r="I246">
        <v>0</v>
      </c>
      <c r="J246">
        <v>0</v>
      </c>
      <c r="K246">
        <v>3.96</v>
      </c>
      <c r="L246">
        <v>0</v>
      </c>
      <c r="M246">
        <v>0</v>
      </c>
      <c r="N246">
        <v>0.19</v>
      </c>
      <c r="O246">
        <v>0.21</v>
      </c>
      <c r="P246">
        <v>0</v>
      </c>
      <c r="Q246">
        <v>0</v>
      </c>
      <c r="R246">
        <v>0</v>
      </c>
      <c r="S246">
        <v>0.51</v>
      </c>
      <c r="T246">
        <v>0.75</v>
      </c>
      <c r="U246" s="8">
        <v>0.5625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9.43</v>
      </c>
      <c r="AB246">
        <v>0</v>
      </c>
      <c r="AC246">
        <v>46.6</v>
      </c>
      <c r="AD246">
        <v>0</v>
      </c>
      <c r="AE246">
        <v>0</v>
      </c>
      <c r="AF246">
        <v>29.7</v>
      </c>
      <c r="AG246">
        <v>1620</v>
      </c>
      <c r="AH246">
        <v>29500</v>
      </c>
      <c r="AI246">
        <v>53.8</v>
      </c>
      <c r="AJ246">
        <v>12.6</v>
      </c>
      <c r="AK246">
        <v>10.9</v>
      </c>
      <c r="AL246">
        <v>3.9</v>
      </c>
      <c r="AM246">
        <v>2.18</v>
      </c>
      <c r="AN246">
        <v>1.74</v>
      </c>
      <c r="AO246">
        <v>1.1</v>
      </c>
      <c r="AP246">
        <v>0.785</v>
      </c>
      <c r="AQ246">
        <v>0</v>
      </c>
      <c r="AR246">
        <v>0.0547</v>
      </c>
      <c r="AS246">
        <v>50.9</v>
      </c>
      <c r="AT246">
        <v>0</v>
      </c>
      <c r="AU246">
        <v>9.56</v>
      </c>
      <c r="AV246">
        <v>1.99</v>
      </c>
      <c r="AW246">
        <v>1.91</v>
      </c>
      <c r="AX246">
        <v>6.14</v>
      </c>
      <c r="AY246">
        <v>0</v>
      </c>
      <c r="AZ246">
        <v>0</v>
      </c>
      <c r="BA246">
        <v>0</v>
      </c>
      <c r="BB246">
        <v>0</v>
      </c>
    </row>
    <row r="247" spans="1:54" ht="12.75">
      <c r="A247" t="s">
        <v>8</v>
      </c>
      <c r="B247" s="3" t="s">
        <v>544</v>
      </c>
      <c r="C247" s="3" t="s">
        <v>544</v>
      </c>
      <c r="D247" s="7" t="s">
        <v>545</v>
      </c>
      <c r="E247" s="4" t="s">
        <v>57</v>
      </c>
      <c r="F247">
        <v>67</v>
      </c>
      <c r="G247">
        <v>19.7</v>
      </c>
      <c r="H247">
        <v>9</v>
      </c>
      <c r="I247">
        <v>0</v>
      </c>
      <c r="J247">
        <v>0</v>
      </c>
      <c r="K247">
        <v>8.28</v>
      </c>
      <c r="L247">
        <v>0</v>
      </c>
      <c r="M247">
        <v>0</v>
      </c>
      <c r="N247">
        <v>0.57</v>
      </c>
      <c r="O247">
        <v>0.935</v>
      </c>
      <c r="P247">
        <v>0</v>
      </c>
      <c r="Q247">
        <v>0</v>
      </c>
      <c r="R247">
        <v>0</v>
      </c>
      <c r="S247">
        <v>1.33</v>
      </c>
      <c r="T247">
        <v>1.625</v>
      </c>
      <c r="U247" s="8">
        <v>0.9375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4.43</v>
      </c>
      <c r="AB247">
        <v>0</v>
      </c>
      <c r="AC247">
        <v>11.1</v>
      </c>
      <c r="AD247">
        <v>0</v>
      </c>
      <c r="AE247">
        <v>0</v>
      </c>
      <c r="AF247">
        <v>0</v>
      </c>
      <c r="AG247">
        <v>6610</v>
      </c>
      <c r="AH247">
        <v>74.2</v>
      </c>
      <c r="AI247">
        <v>272</v>
      </c>
      <c r="AJ247">
        <v>70.1</v>
      </c>
      <c r="AK247">
        <v>60.4</v>
      </c>
      <c r="AL247">
        <v>3.72</v>
      </c>
      <c r="AM247">
        <v>88.6</v>
      </c>
      <c r="AN247">
        <v>32.7</v>
      </c>
      <c r="AO247">
        <v>21.4</v>
      </c>
      <c r="AP247">
        <v>2.12</v>
      </c>
      <c r="AQ247">
        <v>0</v>
      </c>
      <c r="AR247">
        <v>5.05</v>
      </c>
      <c r="AS247">
        <v>1440</v>
      </c>
      <c r="AT247">
        <v>0</v>
      </c>
      <c r="AU247">
        <v>16.7</v>
      </c>
      <c r="AV247">
        <v>32.3</v>
      </c>
      <c r="AW247">
        <v>14.5</v>
      </c>
      <c r="AX247">
        <v>34.8</v>
      </c>
      <c r="AY247">
        <v>0</v>
      </c>
      <c r="AZ247">
        <v>0</v>
      </c>
      <c r="BA247">
        <v>0</v>
      </c>
      <c r="BB247">
        <v>0</v>
      </c>
    </row>
    <row r="248" spans="1:54" ht="12.75">
      <c r="A248" t="s">
        <v>8</v>
      </c>
      <c r="B248" s="3" t="s">
        <v>546</v>
      </c>
      <c r="C248" s="3" t="s">
        <v>546</v>
      </c>
      <c r="D248" s="7" t="s">
        <v>547</v>
      </c>
      <c r="E248" s="4" t="s">
        <v>57</v>
      </c>
      <c r="F248">
        <v>58</v>
      </c>
      <c r="G248">
        <v>17.1</v>
      </c>
      <c r="H248">
        <v>8.75</v>
      </c>
      <c r="I248">
        <v>0</v>
      </c>
      <c r="J248">
        <v>0</v>
      </c>
      <c r="K248">
        <v>8.22</v>
      </c>
      <c r="L248">
        <v>0</v>
      </c>
      <c r="M248">
        <v>0</v>
      </c>
      <c r="N248">
        <v>0.51</v>
      </c>
      <c r="O248">
        <v>0.81</v>
      </c>
      <c r="P248">
        <v>0</v>
      </c>
      <c r="Q248">
        <v>0</v>
      </c>
      <c r="R248">
        <v>0</v>
      </c>
      <c r="S248">
        <v>1.2</v>
      </c>
      <c r="T248">
        <v>1.5</v>
      </c>
      <c r="U248" s="8">
        <v>0.875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5.07</v>
      </c>
      <c r="AB248">
        <v>0</v>
      </c>
      <c r="AC248">
        <v>12.4</v>
      </c>
      <c r="AD248">
        <v>0</v>
      </c>
      <c r="AE248">
        <v>0</v>
      </c>
      <c r="AF248">
        <v>0</v>
      </c>
      <c r="AG248">
        <v>5810</v>
      </c>
      <c r="AH248">
        <v>123</v>
      </c>
      <c r="AI248">
        <v>228</v>
      </c>
      <c r="AJ248">
        <v>59.8</v>
      </c>
      <c r="AK248">
        <v>52</v>
      </c>
      <c r="AL248">
        <v>3.65</v>
      </c>
      <c r="AM248">
        <v>75.1</v>
      </c>
      <c r="AN248">
        <v>27.9</v>
      </c>
      <c r="AO248">
        <v>18.3</v>
      </c>
      <c r="AP248">
        <v>2.1</v>
      </c>
      <c r="AQ248">
        <v>0</v>
      </c>
      <c r="AR248">
        <v>3.33</v>
      </c>
      <c r="AS248">
        <v>1180</v>
      </c>
      <c r="AT248">
        <v>0</v>
      </c>
      <c r="AU248">
        <v>16.3</v>
      </c>
      <c r="AV248">
        <v>27.2</v>
      </c>
      <c r="AW248">
        <v>12.4</v>
      </c>
      <c r="AX248">
        <v>29.7</v>
      </c>
      <c r="AY248">
        <v>0</v>
      </c>
      <c r="AZ248">
        <v>0</v>
      </c>
      <c r="BA248">
        <v>0</v>
      </c>
      <c r="BB248">
        <v>0</v>
      </c>
    </row>
    <row r="249" spans="1:54" ht="12.75">
      <c r="A249" t="s">
        <v>8</v>
      </c>
      <c r="B249" s="3" t="s">
        <v>548</v>
      </c>
      <c r="C249" s="3" t="s">
        <v>548</v>
      </c>
      <c r="D249" s="7" t="s">
        <v>549</v>
      </c>
      <c r="E249" s="4" t="s">
        <v>57</v>
      </c>
      <c r="F249">
        <v>48</v>
      </c>
      <c r="G249">
        <v>14.1</v>
      </c>
      <c r="H249">
        <v>8.5</v>
      </c>
      <c r="I249">
        <v>0</v>
      </c>
      <c r="J249">
        <v>0</v>
      </c>
      <c r="K249">
        <v>8.11</v>
      </c>
      <c r="L249">
        <v>0</v>
      </c>
      <c r="M249">
        <v>0</v>
      </c>
      <c r="N249">
        <v>0.4</v>
      </c>
      <c r="O249">
        <v>0.685</v>
      </c>
      <c r="P249">
        <v>0</v>
      </c>
      <c r="Q249">
        <v>0</v>
      </c>
      <c r="R249">
        <v>0</v>
      </c>
      <c r="S249">
        <v>1.08</v>
      </c>
      <c r="T249">
        <v>1.375</v>
      </c>
      <c r="U249" s="8">
        <v>0.8125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5.92</v>
      </c>
      <c r="AB249">
        <v>0</v>
      </c>
      <c r="AC249">
        <v>15.9</v>
      </c>
      <c r="AD249">
        <v>0</v>
      </c>
      <c r="AE249">
        <v>0</v>
      </c>
      <c r="AF249">
        <v>0</v>
      </c>
      <c r="AG249">
        <v>4870</v>
      </c>
      <c r="AH249">
        <v>237</v>
      </c>
      <c r="AI249">
        <v>184</v>
      </c>
      <c r="AJ249">
        <v>49</v>
      </c>
      <c r="AK249">
        <v>43.2</v>
      </c>
      <c r="AL249">
        <v>3.61</v>
      </c>
      <c r="AM249">
        <v>60.9</v>
      </c>
      <c r="AN249">
        <v>22.9</v>
      </c>
      <c r="AO249">
        <v>15</v>
      </c>
      <c r="AP249">
        <v>2.08</v>
      </c>
      <c r="AQ249">
        <v>0</v>
      </c>
      <c r="AR249">
        <v>1.96</v>
      </c>
      <c r="AS249">
        <v>930</v>
      </c>
      <c r="AT249">
        <v>0</v>
      </c>
      <c r="AU249">
        <v>15.8</v>
      </c>
      <c r="AV249">
        <v>22</v>
      </c>
      <c r="AW249">
        <v>10.3</v>
      </c>
      <c r="AX249">
        <v>24.2</v>
      </c>
      <c r="AY249">
        <v>0</v>
      </c>
      <c r="AZ249">
        <v>0</v>
      </c>
      <c r="BA249">
        <v>0</v>
      </c>
      <c r="BB249">
        <v>0</v>
      </c>
    </row>
    <row r="250" spans="1:54" ht="12.75">
      <c r="A250" t="s">
        <v>8</v>
      </c>
      <c r="B250" s="3" t="s">
        <v>550</v>
      </c>
      <c r="C250" s="3" t="s">
        <v>550</v>
      </c>
      <c r="D250" s="7" t="s">
        <v>551</v>
      </c>
      <c r="E250" s="4" t="s">
        <v>57</v>
      </c>
      <c r="F250">
        <v>40</v>
      </c>
      <c r="G250">
        <v>11.7</v>
      </c>
      <c r="H250">
        <v>8.25</v>
      </c>
      <c r="I250">
        <v>0</v>
      </c>
      <c r="J250">
        <v>0</v>
      </c>
      <c r="K250">
        <v>8.07</v>
      </c>
      <c r="L250">
        <v>0</v>
      </c>
      <c r="M250">
        <v>0</v>
      </c>
      <c r="N250">
        <v>0.36</v>
      </c>
      <c r="O250">
        <v>0.56</v>
      </c>
      <c r="P250">
        <v>0</v>
      </c>
      <c r="Q250">
        <v>0</v>
      </c>
      <c r="R250">
        <v>0</v>
      </c>
      <c r="S250">
        <v>0.954</v>
      </c>
      <c r="T250">
        <v>1.25</v>
      </c>
      <c r="U250" s="8">
        <v>0.8125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7.21</v>
      </c>
      <c r="AB250">
        <v>0</v>
      </c>
      <c r="AC250">
        <v>17.6</v>
      </c>
      <c r="AD250">
        <v>0</v>
      </c>
      <c r="AE250">
        <v>0</v>
      </c>
      <c r="AF250">
        <v>0</v>
      </c>
      <c r="AG250">
        <v>4080</v>
      </c>
      <c r="AH250">
        <v>474</v>
      </c>
      <c r="AI250">
        <v>146</v>
      </c>
      <c r="AJ250">
        <v>39.8</v>
      </c>
      <c r="AK250">
        <v>35.5</v>
      </c>
      <c r="AL250">
        <v>3.53</v>
      </c>
      <c r="AM250">
        <v>49.1</v>
      </c>
      <c r="AN250">
        <v>18.5</v>
      </c>
      <c r="AO250">
        <v>12.2</v>
      </c>
      <c r="AP250">
        <v>2.04</v>
      </c>
      <c r="AQ250">
        <v>0</v>
      </c>
      <c r="AR250">
        <v>1.12</v>
      </c>
      <c r="AS250">
        <v>726</v>
      </c>
      <c r="AT250">
        <v>0</v>
      </c>
      <c r="AU250">
        <v>15.5</v>
      </c>
      <c r="AV250">
        <v>17.5</v>
      </c>
      <c r="AW250">
        <v>8.3</v>
      </c>
      <c r="AX250">
        <v>19.7</v>
      </c>
      <c r="AY250">
        <v>0</v>
      </c>
      <c r="AZ250">
        <v>0</v>
      </c>
      <c r="BA250">
        <v>0</v>
      </c>
      <c r="BB250">
        <v>0</v>
      </c>
    </row>
    <row r="251" spans="1:54" ht="12.75">
      <c r="A251" t="s">
        <v>8</v>
      </c>
      <c r="B251" s="3" t="s">
        <v>552</v>
      </c>
      <c r="C251" s="3" t="s">
        <v>552</v>
      </c>
      <c r="D251" s="7" t="s">
        <v>553</v>
      </c>
      <c r="E251" s="4" t="s">
        <v>57</v>
      </c>
      <c r="F251">
        <v>35</v>
      </c>
      <c r="G251">
        <v>10.3</v>
      </c>
      <c r="H251">
        <v>8.12</v>
      </c>
      <c r="I251">
        <v>0</v>
      </c>
      <c r="J251">
        <v>0</v>
      </c>
      <c r="K251">
        <v>8.02</v>
      </c>
      <c r="L251">
        <v>0</v>
      </c>
      <c r="M251">
        <v>0</v>
      </c>
      <c r="N251">
        <v>0.31</v>
      </c>
      <c r="O251">
        <v>0.495</v>
      </c>
      <c r="P251">
        <v>0</v>
      </c>
      <c r="Q251">
        <v>0</v>
      </c>
      <c r="R251">
        <v>0</v>
      </c>
      <c r="S251">
        <v>0.889</v>
      </c>
      <c r="T251">
        <v>1.1875</v>
      </c>
      <c r="U251" s="8">
        <v>0.8125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8.1</v>
      </c>
      <c r="AB251">
        <v>0</v>
      </c>
      <c r="AC251">
        <v>20.5</v>
      </c>
      <c r="AD251">
        <v>0</v>
      </c>
      <c r="AE251">
        <v>0</v>
      </c>
      <c r="AF251">
        <v>0</v>
      </c>
      <c r="AG251">
        <v>3610</v>
      </c>
      <c r="AH251">
        <v>763</v>
      </c>
      <c r="AI251">
        <v>127</v>
      </c>
      <c r="AJ251">
        <v>34.7</v>
      </c>
      <c r="AK251">
        <v>31.2</v>
      </c>
      <c r="AL251">
        <v>3.51</v>
      </c>
      <c r="AM251">
        <v>42.6</v>
      </c>
      <c r="AN251">
        <v>16.1</v>
      </c>
      <c r="AO251">
        <v>10.6</v>
      </c>
      <c r="AP251">
        <v>2.03</v>
      </c>
      <c r="AQ251">
        <v>0</v>
      </c>
      <c r="AR251">
        <v>0.769</v>
      </c>
      <c r="AS251">
        <v>619</v>
      </c>
      <c r="AT251">
        <v>0</v>
      </c>
      <c r="AU251">
        <v>15.3</v>
      </c>
      <c r="AV251">
        <v>15.2</v>
      </c>
      <c r="AW251">
        <v>7.28</v>
      </c>
      <c r="AX251">
        <v>17.1</v>
      </c>
      <c r="AY251">
        <v>0</v>
      </c>
      <c r="AZ251">
        <v>0</v>
      </c>
      <c r="BA251">
        <v>0</v>
      </c>
      <c r="BB251">
        <v>0</v>
      </c>
    </row>
    <row r="252" spans="1:54" ht="12.75">
      <c r="A252" t="s">
        <v>8</v>
      </c>
      <c r="B252" s="3" t="s">
        <v>554</v>
      </c>
      <c r="C252" s="3" t="s">
        <v>554</v>
      </c>
      <c r="D252" s="7" t="s">
        <v>555</v>
      </c>
      <c r="E252" s="4" t="s">
        <v>57</v>
      </c>
      <c r="F252">
        <v>31</v>
      </c>
      <c r="G252">
        <v>9.12</v>
      </c>
      <c r="H252">
        <v>8</v>
      </c>
      <c r="I252">
        <v>0</v>
      </c>
      <c r="J252">
        <v>0</v>
      </c>
      <c r="K252">
        <v>8</v>
      </c>
      <c r="L252">
        <v>0</v>
      </c>
      <c r="M252">
        <v>0</v>
      </c>
      <c r="N252">
        <v>0.285</v>
      </c>
      <c r="O252">
        <v>0.435</v>
      </c>
      <c r="P252">
        <v>0</v>
      </c>
      <c r="Q252">
        <v>0</v>
      </c>
      <c r="R252">
        <v>0</v>
      </c>
      <c r="S252">
        <v>0.829</v>
      </c>
      <c r="T252">
        <v>1.125</v>
      </c>
      <c r="U252" s="8">
        <v>0.75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9.19</v>
      </c>
      <c r="AB252">
        <v>0</v>
      </c>
      <c r="AC252">
        <v>22.3</v>
      </c>
      <c r="AD252">
        <v>0</v>
      </c>
      <c r="AE252">
        <v>0</v>
      </c>
      <c r="AF252">
        <v>0</v>
      </c>
      <c r="AG252">
        <v>3220</v>
      </c>
      <c r="AH252">
        <v>1200</v>
      </c>
      <c r="AI252">
        <v>110</v>
      </c>
      <c r="AJ252">
        <v>30.4</v>
      </c>
      <c r="AK252">
        <v>27.5</v>
      </c>
      <c r="AL252">
        <v>3.47</v>
      </c>
      <c r="AM252">
        <v>37.1</v>
      </c>
      <c r="AN252">
        <v>14.1</v>
      </c>
      <c r="AO252">
        <v>9.27</v>
      </c>
      <c r="AP252">
        <v>2.02</v>
      </c>
      <c r="AQ252">
        <v>0</v>
      </c>
      <c r="AR252">
        <v>0.536</v>
      </c>
      <c r="AS252">
        <v>531</v>
      </c>
      <c r="AT252">
        <v>0</v>
      </c>
      <c r="AU252">
        <v>15.1</v>
      </c>
      <c r="AV252">
        <v>13.1</v>
      </c>
      <c r="AW252">
        <v>6.34</v>
      </c>
      <c r="AX252">
        <v>15</v>
      </c>
      <c r="AY252">
        <v>0</v>
      </c>
      <c r="AZ252">
        <v>0</v>
      </c>
      <c r="BA252">
        <v>0</v>
      </c>
      <c r="BB252">
        <v>0</v>
      </c>
    </row>
    <row r="253" spans="1:54" ht="12.75">
      <c r="A253" t="s">
        <v>8</v>
      </c>
      <c r="B253" s="3" t="s">
        <v>556</v>
      </c>
      <c r="C253" s="3" t="s">
        <v>556</v>
      </c>
      <c r="D253" s="7" t="s">
        <v>557</v>
      </c>
      <c r="E253" s="4" t="s">
        <v>57</v>
      </c>
      <c r="F253">
        <v>28</v>
      </c>
      <c r="G253">
        <v>8.24</v>
      </c>
      <c r="H253">
        <v>8.06</v>
      </c>
      <c r="I253">
        <v>0</v>
      </c>
      <c r="J253">
        <v>0</v>
      </c>
      <c r="K253">
        <v>6.54</v>
      </c>
      <c r="L253">
        <v>0</v>
      </c>
      <c r="M253">
        <v>0</v>
      </c>
      <c r="N253">
        <v>0.285</v>
      </c>
      <c r="O253">
        <v>0.465</v>
      </c>
      <c r="P253">
        <v>0</v>
      </c>
      <c r="Q253">
        <v>0</v>
      </c>
      <c r="R253">
        <v>0</v>
      </c>
      <c r="S253">
        <v>0.859</v>
      </c>
      <c r="T253">
        <v>0.9375</v>
      </c>
      <c r="U253" s="8">
        <v>0.625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7.03</v>
      </c>
      <c r="AB253">
        <v>0</v>
      </c>
      <c r="AC253">
        <v>22.3</v>
      </c>
      <c r="AD253">
        <v>0</v>
      </c>
      <c r="AE253">
        <v>0</v>
      </c>
      <c r="AF253">
        <v>0</v>
      </c>
      <c r="AG253">
        <v>3470</v>
      </c>
      <c r="AH253">
        <v>942</v>
      </c>
      <c r="AI253">
        <v>98</v>
      </c>
      <c r="AJ253">
        <v>27.2</v>
      </c>
      <c r="AK253">
        <v>24.3</v>
      </c>
      <c r="AL253">
        <v>3.45</v>
      </c>
      <c r="AM253">
        <v>21.7</v>
      </c>
      <c r="AN253">
        <v>10.1</v>
      </c>
      <c r="AO253">
        <v>6.63</v>
      </c>
      <c r="AP253">
        <v>1.62</v>
      </c>
      <c r="AQ253">
        <v>0</v>
      </c>
      <c r="AR253">
        <v>0.537</v>
      </c>
      <c r="AS253">
        <v>313</v>
      </c>
      <c r="AT253">
        <v>0</v>
      </c>
      <c r="AU253">
        <v>12.4</v>
      </c>
      <c r="AV253">
        <v>9.43</v>
      </c>
      <c r="AW253">
        <v>5.52</v>
      </c>
      <c r="AX253">
        <v>13.4</v>
      </c>
      <c r="AY253">
        <v>0</v>
      </c>
      <c r="AZ253">
        <v>0</v>
      </c>
      <c r="BA253">
        <v>0</v>
      </c>
      <c r="BB253">
        <v>0</v>
      </c>
    </row>
    <row r="254" spans="1:54" ht="12.75">
      <c r="A254" t="s">
        <v>8</v>
      </c>
      <c r="B254" s="3" t="s">
        <v>558</v>
      </c>
      <c r="C254" s="3" t="s">
        <v>558</v>
      </c>
      <c r="D254" s="7" t="s">
        <v>559</v>
      </c>
      <c r="E254" s="4" t="s">
        <v>57</v>
      </c>
      <c r="F254">
        <v>24</v>
      </c>
      <c r="G254">
        <v>7.08</v>
      </c>
      <c r="H254">
        <v>7.93</v>
      </c>
      <c r="I254">
        <v>0</v>
      </c>
      <c r="J254">
        <v>0</v>
      </c>
      <c r="K254">
        <v>6.5</v>
      </c>
      <c r="L254">
        <v>0</v>
      </c>
      <c r="M254">
        <v>0</v>
      </c>
      <c r="N254">
        <v>0.245</v>
      </c>
      <c r="O254">
        <v>0.4</v>
      </c>
      <c r="P254">
        <v>0</v>
      </c>
      <c r="Q254">
        <v>0</v>
      </c>
      <c r="R254">
        <v>0</v>
      </c>
      <c r="S254">
        <v>0.794</v>
      </c>
      <c r="T254">
        <v>0.875</v>
      </c>
      <c r="U254" s="8">
        <v>0.5625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8.12</v>
      </c>
      <c r="AB254">
        <v>0</v>
      </c>
      <c r="AC254">
        <v>25.9</v>
      </c>
      <c r="AD254">
        <v>0</v>
      </c>
      <c r="AE254">
        <v>0</v>
      </c>
      <c r="AF254">
        <v>0</v>
      </c>
      <c r="AG254">
        <v>3000</v>
      </c>
      <c r="AH254">
        <v>1650</v>
      </c>
      <c r="AI254">
        <v>82.7</v>
      </c>
      <c r="AJ254">
        <v>23.1</v>
      </c>
      <c r="AK254">
        <v>20.9</v>
      </c>
      <c r="AL254">
        <v>3.42</v>
      </c>
      <c r="AM254">
        <v>18.3</v>
      </c>
      <c r="AN254">
        <v>8.57</v>
      </c>
      <c r="AO254">
        <v>5.63</v>
      </c>
      <c r="AP254">
        <v>1.61</v>
      </c>
      <c r="AQ254">
        <v>0</v>
      </c>
      <c r="AR254">
        <v>0.346</v>
      </c>
      <c r="AS254">
        <v>259</v>
      </c>
      <c r="AT254">
        <v>0</v>
      </c>
      <c r="AU254">
        <v>12.2</v>
      </c>
      <c r="AV254">
        <v>7.94</v>
      </c>
      <c r="AW254">
        <v>4.71</v>
      </c>
      <c r="AX254">
        <v>11.3</v>
      </c>
      <c r="AY254">
        <v>0</v>
      </c>
      <c r="AZ254">
        <v>0</v>
      </c>
      <c r="BA254">
        <v>0</v>
      </c>
      <c r="BB254">
        <v>0</v>
      </c>
    </row>
    <row r="255" spans="1:54" ht="12.75">
      <c r="A255" t="s">
        <v>8</v>
      </c>
      <c r="B255" s="3" t="s">
        <v>560</v>
      </c>
      <c r="C255" s="3" t="s">
        <v>560</v>
      </c>
      <c r="D255" s="7" t="s">
        <v>561</v>
      </c>
      <c r="E255" s="4" t="s">
        <v>57</v>
      </c>
      <c r="F255">
        <v>21</v>
      </c>
      <c r="G255">
        <v>6.16</v>
      </c>
      <c r="H255">
        <v>8.28</v>
      </c>
      <c r="I255">
        <v>0</v>
      </c>
      <c r="J255">
        <v>0</v>
      </c>
      <c r="K255">
        <v>5.27</v>
      </c>
      <c r="L255">
        <v>0</v>
      </c>
      <c r="M255">
        <v>0</v>
      </c>
      <c r="N255">
        <v>0.25</v>
      </c>
      <c r="O255">
        <v>0.4</v>
      </c>
      <c r="P255">
        <v>0</v>
      </c>
      <c r="Q255">
        <v>0</v>
      </c>
      <c r="R255">
        <v>0</v>
      </c>
      <c r="S255">
        <v>0.7</v>
      </c>
      <c r="T255">
        <v>0.875</v>
      </c>
      <c r="U255" s="8">
        <v>0.5625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6.59</v>
      </c>
      <c r="AB255">
        <v>0</v>
      </c>
      <c r="AC255">
        <v>27.5</v>
      </c>
      <c r="AD255">
        <v>0</v>
      </c>
      <c r="AE255">
        <v>0</v>
      </c>
      <c r="AF255">
        <v>0</v>
      </c>
      <c r="AG255">
        <v>2900</v>
      </c>
      <c r="AH255">
        <v>2060</v>
      </c>
      <c r="AI255">
        <v>75.3</v>
      </c>
      <c r="AJ255">
        <v>20.4</v>
      </c>
      <c r="AK255">
        <v>18.2</v>
      </c>
      <c r="AL255">
        <v>3.49</v>
      </c>
      <c r="AM255">
        <v>9.77</v>
      </c>
      <c r="AN255">
        <v>5.69</v>
      </c>
      <c r="AO255">
        <v>3.71</v>
      </c>
      <c r="AP255">
        <v>1.26</v>
      </c>
      <c r="AQ255">
        <v>0</v>
      </c>
      <c r="AR255">
        <v>0.282</v>
      </c>
      <c r="AS255">
        <v>152</v>
      </c>
      <c r="AT255">
        <v>0</v>
      </c>
      <c r="AU255">
        <v>10.4</v>
      </c>
      <c r="AV255">
        <v>5.47</v>
      </c>
      <c r="AW255">
        <v>3.96</v>
      </c>
      <c r="AX255">
        <v>10.1</v>
      </c>
      <c r="AY255">
        <v>0</v>
      </c>
      <c r="AZ255">
        <v>0</v>
      </c>
      <c r="BA255">
        <v>0</v>
      </c>
      <c r="BB255">
        <v>0</v>
      </c>
    </row>
    <row r="256" spans="1:54" ht="12.75">
      <c r="A256" t="s">
        <v>8</v>
      </c>
      <c r="B256" s="3" t="s">
        <v>562</v>
      </c>
      <c r="C256" s="3" t="s">
        <v>562</v>
      </c>
      <c r="D256" s="7" t="s">
        <v>563</v>
      </c>
      <c r="E256" s="4" t="s">
        <v>57</v>
      </c>
      <c r="F256">
        <v>18</v>
      </c>
      <c r="G256">
        <v>5.26</v>
      </c>
      <c r="H256">
        <v>8.14</v>
      </c>
      <c r="I256">
        <v>0</v>
      </c>
      <c r="J256">
        <v>0</v>
      </c>
      <c r="K256">
        <v>5.25</v>
      </c>
      <c r="L256">
        <v>0</v>
      </c>
      <c r="M256">
        <v>0</v>
      </c>
      <c r="N256">
        <v>0.23</v>
      </c>
      <c r="O256">
        <v>0.33</v>
      </c>
      <c r="P256">
        <v>0</v>
      </c>
      <c r="Q256">
        <v>0</v>
      </c>
      <c r="R256">
        <v>0</v>
      </c>
      <c r="S256">
        <v>0.63</v>
      </c>
      <c r="T256">
        <v>0.8125</v>
      </c>
      <c r="U256" s="8">
        <v>0.5625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7.95</v>
      </c>
      <c r="AB256">
        <v>0</v>
      </c>
      <c r="AC256">
        <v>29.9</v>
      </c>
      <c r="AD256">
        <v>0</v>
      </c>
      <c r="AE256">
        <v>0</v>
      </c>
      <c r="AF256">
        <v>0</v>
      </c>
      <c r="AG256">
        <v>2510</v>
      </c>
      <c r="AH256">
        <v>3800</v>
      </c>
      <c r="AI256">
        <v>61.9</v>
      </c>
      <c r="AJ256">
        <v>17</v>
      </c>
      <c r="AK256">
        <v>15.2</v>
      </c>
      <c r="AL256">
        <v>3.43</v>
      </c>
      <c r="AM256">
        <v>7.97</v>
      </c>
      <c r="AN256">
        <v>4.66</v>
      </c>
      <c r="AO256">
        <v>3.04</v>
      </c>
      <c r="AP256">
        <v>1.23</v>
      </c>
      <c r="AQ256">
        <v>0</v>
      </c>
      <c r="AR256">
        <v>0.172</v>
      </c>
      <c r="AS256">
        <v>122</v>
      </c>
      <c r="AT256">
        <v>0</v>
      </c>
      <c r="AU256">
        <v>10.3</v>
      </c>
      <c r="AV256">
        <v>4.44</v>
      </c>
      <c r="AW256">
        <v>3.23</v>
      </c>
      <c r="AX256">
        <v>8.37</v>
      </c>
      <c r="AY256">
        <v>0</v>
      </c>
      <c r="AZ256">
        <v>0</v>
      </c>
      <c r="BA256">
        <v>0</v>
      </c>
      <c r="BB256">
        <v>0</v>
      </c>
    </row>
    <row r="257" spans="1:54" ht="12.75">
      <c r="A257" t="s">
        <v>8</v>
      </c>
      <c r="B257" s="3" t="s">
        <v>564</v>
      </c>
      <c r="C257" s="3" t="s">
        <v>564</v>
      </c>
      <c r="D257" s="7" t="s">
        <v>565</v>
      </c>
      <c r="E257" s="4" t="s">
        <v>57</v>
      </c>
      <c r="F257">
        <v>15</v>
      </c>
      <c r="G257">
        <v>4.44</v>
      </c>
      <c r="H257">
        <v>8.11</v>
      </c>
      <c r="I257">
        <v>0</v>
      </c>
      <c r="J257">
        <v>0</v>
      </c>
      <c r="K257">
        <v>4.01</v>
      </c>
      <c r="L257">
        <v>0</v>
      </c>
      <c r="M257">
        <v>0</v>
      </c>
      <c r="N257">
        <v>0.245</v>
      </c>
      <c r="O257">
        <v>0.315</v>
      </c>
      <c r="P257">
        <v>0</v>
      </c>
      <c r="Q257">
        <v>0</v>
      </c>
      <c r="R257">
        <v>0</v>
      </c>
      <c r="S257">
        <v>0.615</v>
      </c>
      <c r="T257">
        <v>0.8125</v>
      </c>
      <c r="U257" s="8">
        <v>0.5625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6.37</v>
      </c>
      <c r="AB257">
        <v>0</v>
      </c>
      <c r="AC257">
        <v>28.1</v>
      </c>
      <c r="AD257">
        <v>0</v>
      </c>
      <c r="AE257">
        <v>0</v>
      </c>
      <c r="AF257">
        <v>0</v>
      </c>
      <c r="AG257">
        <v>2650</v>
      </c>
      <c r="AH257">
        <v>3590</v>
      </c>
      <c r="AI257">
        <v>48</v>
      </c>
      <c r="AJ257">
        <v>13.6</v>
      </c>
      <c r="AK257">
        <v>11.8</v>
      </c>
      <c r="AL257">
        <v>3.29</v>
      </c>
      <c r="AM257">
        <v>3.41</v>
      </c>
      <c r="AN257">
        <v>2.67</v>
      </c>
      <c r="AO257">
        <v>1.7</v>
      </c>
      <c r="AP257">
        <v>0.876</v>
      </c>
      <c r="AQ257">
        <v>0</v>
      </c>
      <c r="AR257">
        <v>0.137</v>
      </c>
      <c r="AS257">
        <v>51.8</v>
      </c>
      <c r="AT257">
        <v>0</v>
      </c>
      <c r="AU257">
        <v>7.82</v>
      </c>
      <c r="AV257">
        <v>2.47</v>
      </c>
      <c r="AW257">
        <v>2.31</v>
      </c>
      <c r="AX257">
        <v>6.64</v>
      </c>
      <c r="AY257">
        <v>0</v>
      </c>
      <c r="AZ257">
        <v>0</v>
      </c>
      <c r="BA257">
        <v>0</v>
      </c>
      <c r="BB257">
        <v>0</v>
      </c>
    </row>
    <row r="258" spans="1:54" ht="12.75">
      <c r="A258" t="s">
        <v>8</v>
      </c>
      <c r="B258" s="3" t="s">
        <v>566</v>
      </c>
      <c r="C258" s="3" t="s">
        <v>566</v>
      </c>
      <c r="D258" s="7" t="s">
        <v>567</v>
      </c>
      <c r="E258" s="4" t="s">
        <v>57</v>
      </c>
      <c r="F258">
        <v>13</v>
      </c>
      <c r="G258">
        <v>3.84</v>
      </c>
      <c r="H258">
        <v>7.99</v>
      </c>
      <c r="I258">
        <v>0</v>
      </c>
      <c r="J258">
        <v>0</v>
      </c>
      <c r="K258">
        <v>4</v>
      </c>
      <c r="L258">
        <v>0</v>
      </c>
      <c r="M258">
        <v>0</v>
      </c>
      <c r="N258">
        <v>0.23</v>
      </c>
      <c r="O258">
        <v>0.255</v>
      </c>
      <c r="P258">
        <v>0</v>
      </c>
      <c r="Q258">
        <v>0</v>
      </c>
      <c r="R258">
        <v>0</v>
      </c>
      <c r="S258">
        <v>0.555</v>
      </c>
      <c r="T258">
        <v>0.75</v>
      </c>
      <c r="U258" s="8">
        <v>0.5625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7.84</v>
      </c>
      <c r="AB258">
        <v>0</v>
      </c>
      <c r="AC258">
        <v>29.9</v>
      </c>
      <c r="AD258">
        <v>0</v>
      </c>
      <c r="AE258">
        <v>0</v>
      </c>
      <c r="AF258">
        <v>0</v>
      </c>
      <c r="AG258">
        <v>2340</v>
      </c>
      <c r="AH258">
        <v>6170</v>
      </c>
      <c r="AI258">
        <v>39.6</v>
      </c>
      <c r="AJ258">
        <v>11.4</v>
      </c>
      <c r="AK258">
        <v>9.91</v>
      </c>
      <c r="AL258">
        <v>3.21</v>
      </c>
      <c r="AM258">
        <v>2.73</v>
      </c>
      <c r="AN258">
        <v>2.15</v>
      </c>
      <c r="AO258">
        <v>1.37</v>
      </c>
      <c r="AP258">
        <v>0.843</v>
      </c>
      <c r="AQ258">
        <v>0</v>
      </c>
      <c r="AR258">
        <v>0.0871</v>
      </c>
      <c r="AS258">
        <v>40.8</v>
      </c>
      <c r="AT258">
        <v>0</v>
      </c>
      <c r="AU258">
        <v>7.74</v>
      </c>
      <c r="AV258">
        <v>1.97</v>
      </c>
      <c r="AW258">
        <v>1.86</v>
      </c>
      <c r="AX258">
        <v>5.55</v>
      </c>
      <c r="AY258">
        <v>0</v>
      </c>
      <c r="AZ258">
        <v>0</v>
      </c>
      <c r="BA258">
        <v>0</v>
      </c>
      <c r="BB258">
        <v>0</v>
      </c>
    </row>
    <row r="259" spans="1:54" ht="12.75">
      <c r="A259" t="s">
        <v>8</v>
      </c>
      <c r="B259" s="3" t="s">
        <v>568</v>
      </c>
      <c r="C259" s="3" t="s">
        <v>568</v>
      </c>
      <c r="D259" s="7" t="s">
        <v>569</v>
      </c>
      <c r="E259" s="4" t="s">
        <v>57</v>
      </c>
      <c r="F259">
        <v>10</v>
      </c>
      <c r="G259">
        <v>2.96</v>
      </c>
      <c r="H259">
        <v>7.89</v>
      </c>
      <c r="I259">
        <v>0</v>
      </c>
      <c r="J259">
        <v>0</v>
      </c>
      <c r="K259">
        <v>3.94</v>
      </c>
      <c r="L259">
        <v>0</v>
      </c>
      <c r="M259">
        <v>0</v>
      </c>
      <c r="N259">
        <v>0.17</v>
      </c>
      <c r="O259">
        <v>0.205</v>
      </c>
      <c r="P259">
        <v>0</v>
      </c>
      <c r="Q259">
        <v>0</v>
      </c>
      <c r="R259">
        <v>0</v>
      </c>
      <c r="S259">
        <v>0.505</v>
      </c>
      <c r="T259">
        <v>0.6875</v>
      </c>
      <c r="U259" s="8">
        <v>0.5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9.61</v>
      </c>
      <c r="AB259">
        <v>0</v>
      </c>
      <c r="AC259">
        <v>40.5</v>
      </c>
      <c r="AD259">
        <v>0</v>
      </c>
      <c r="AE259">
        <v>0</v>
      </c>
      <c r="AF259">
        <v>39.3</v>
      </c>
      <c r="AG259">
        <v>1820</v>
      </c>
      <c r="AH259">
        <v>15800</v>
      </c>
      <c r="AI259">
        <v>30.8</v>
      </c>
      <c r="AJ259">
        <v>8.87</v>
      </c>
      <c r="AK259">
        <v>7.81</v>
      </c>
      <c r="AL259">
        <v>3.22</v>
      </c>
      <c r="AM259">
        <v>2.09</v>
      </c>
      <c r="AN259">
        <v>1.66</v>
      </c>
      <c r="AO259">
        <v>1.06</v>
      </c>
      <c r="AP259">
        <v>0.841</v>
      </c>
      <c r="AQ259">
        <v>0</v>
      </c>
      <c r="AR259">
        <v>0.0426</v>
      </c>
      <c r="AS259">
        <v>30.9</v>
      </c>
      <c r="AT259">
        <v>0</v>
      </c>
      <c r="AU259">
        <v>7.57</v>
      </c>
      <c r="AV259">
        <v>1.53</v>
      </c>
      <c r="AW259">
        <v>1.48</v>
      </c>
      <c r="AX259">
        <v>4.29</v>
      </c>
      <c r="AY259">
        <v>0</v>
      </c>
      <c r="AZ259">
        <v>0</v>
      </c>
      <c r="BA259">
        <v>0</v>
      </c>
      <c r="BB259">
        <v>0</v>
      </c>
    </row>
    <row r="260" spans="1:54" ht="12.75">
      <c r="A260" t="s">
        <v>8</v>
      </c>
      <c r="B260" s="3" t="s">
        <v>570</v>
      </c>
      <c r="C260" s="3" t="s">
        <v>570</v>
      </c>
      <c r="D260" s="7" t="s">
        <v>571</v>
      </c>
      <c r="E260" s="4" t="s">
        <v>57</v>
      </c>
      <c r="F260">
        <v>25</v>
      </c>
      <c r="G260">
        <v>7.36</v>
      </c>
      <c r="H260">
        <v>6.38</v>
      </c>
      <c r="I260">
        <v>0</v>
      </c>
      <c r="J260">
        <v>0</v>
      </c>
      <c r="K260">
        <v>6.08</v>
      </c>
      <c r="L260">
        <v>0</v>
      </c>
      <c r="M260">
        <v>0</v>
      </c>
      <c r="N260">
        <v>0.32</v>
      </c>
      <c r="O260">
        <v>0.455</v>
      </c>
      <c r="P260">
        <v>0</v>
      </c>
      <c r="Q260">
        <v>0</v>
      </c>
      <c r="R260">
        <v>0</v>
      </c>
      <c r="S260">
        <v>0.754</v>
      </c>
      <c r="T260">
        <v>0.9375</v>
      </c>
      <c r="U260" s="8">
        <v>0.5625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6.68</v>
      </c>
      <c r="AB260">
        <v>0</v>
      </c>
      <c r="AC260">
        <v>15.2</v>
      </c>
      <c r="AD260">
        <v>0</v>
      </c>
      <c r="AE260">
        <v>0</v>
      </c>
      <c r="AF260">
        <v>0</v>
      </c>
      <c r="AG260">
        <v>4430</v>
      </c>
      <c r="AH260">
        <v>358</v>
      </c>
      <c r="AI260">
        <v>53.6</v>
      </c>
      <c r="AJ260">
        <v>19</v>
      </c>
      <c r="AK260">
        <v>16.8</v>
      </c>
      <c r="AL260">
        <v>2.7</v>
      </c>
      <c r="AM260">
        <v>17.1</v>
      </c>
      <c r="AN260">
        <v>8.57</v>
      </c>
      <c r="AO260">
        <v>5.61</v>
      </c>
      <c r="AP260">
        <v>1.52</v>
      </c>
      <c r="AQ260">
        <v>0</v>
      </c>
      <c r="AR260">
        <v>0.47</v>
      </c>
      <c r="AS260">
        <v>150</v>
      </c>
      <c r="AT260">
        <v>0</v>
      </c>
      <c r="AU260">
        <v>9.01</v>
      </c>
      <c r="AV260">
        <v>6.23</v>
      </c>
      <c r="AW260">
        <v>3.88</v>
      </c>
      <c r="AX260">
        <v>9.39</v>
      </c>
      <c r="AY260">
        <v>0</v>
      </c>
      <c r="AZ260">
        <v>0</v>
      </c>
      <c r="BA260">
        <v>0</v>
      </c>
      <c r="BB260">
        <v>0</v>
      </c>
    </row>
    <row r="261" spans="1:54" ht="12.75">
      <c r="A261" t="s">
        <v>8</v>
      </c>
      <c r="B261" s="3" t="s">
        <v>572</v>
      </c>
      <c r="C261" s="3" t="s">
        <v>572</v>
      </c>
      <c r="D261" s="7" t="s">
        <v>573</v>
      </c>
      <c r="E261" s="4" t="s">
        <v>57</v>
      </c>
      <c r="F261">
        <v>20</v>
      </c>
      <c r="G261">
        <v>5.89</v>
      </c>
      <c r="H261">
        <v>6.2</v>
      </c>
      <c r="I261">
        <v>0</v>
      </c>
      <c r="J261">
        <v>0</v>
      </c>
      <c r="K261">
        <v>6.02</v>
      </c>
      <c r="L261">
        <v>0</v>
      </c>
      <c r="M261">
        <v>0</v>
      </c>
      <c r="N261">
        <v>0.26</v>
      </c>
      <c r="O261">
        <v>0.365</v>
      </c>
      <c r="P261">
        <v>0</v>
      </c>
      <c r="Q261">
        <v>0</v>
      </c>
      <c r="R261">
        <v>0</v>
      </c>
      <c r="S261">
        <v>0.664</v>
      </c>
      <c r="T261">
        <v>0.875</v>
      </c>
      <c r="U261" s="8">
        <v>0.5625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8.25</v>
      </c>
      <c r="AB261">
        <v>0</v>
      </c>
      <c r="AC261">
        <v>18.7</v>
      </c>
      <c r="AD261">
        <v>0</v>
      </c>
      <c r="AE261">
        <v>0</v>
      </c>
      <c r="AF261">
        <v>0</v>
      </c>
      <c r="AG261">
        <v>3600</v>
      </c>
      <c r="AH261">
        <v>805</v>
      </c>
      <c r="AI261">
        <v>41.5</v>
      </c>
      <c r="AJ261">
        <v>15</v>
      </c>
      <c r="AK261">
        <v>13.4</v>
      </c>
      <c r="AL261">
        <v>2.66</v>
      </c>
      <c r="AM261">
        <v>13.3</v>
      </c>
      <c r="AN261">
        <v>6.72</v>
      </c>
      <c r="AO261">
        <v>4.41</v>
      </c>
      <c r="AP261">
        <v>1.5</v>
      </c>
      <c r="AQ261">
        <v>0</v>
      </c>
      <c r="AR261">
        <v>0.246</v>
      </c>
      <c r="AS261">
        <v>113</v>
      </c>
      <c r="AT261">
        <v>0</v>
      </c>
      <c r="AU261">
        <v>8.78</v>
      </c>
      <c r="AV261">
        <v>4.82</v>
      </c>
      <c r="AW261">
        <v>3.07</v>
      </c>
      <c r="AX261">
        <v>7.38</v>
      </c>
      <c r="AY261">
        <v>0</v>
      </c>
      <c r="AZ261">
        <v>0</v>
      </c>
      <c r="BA261">
        <v>0</v>
      </c>
      <c r="BB261">
        <v>0</v>
      </c>
    </row>
    <row r="262" spans="1:54" ht="12.75">
      <c r="A262" t="s">
        <v>8</v>
      </c>
      <c r="B262" s="3" t="s">
        <v>574</v>
      </c>
      <c r="C262" s="3" t="s">
        <v>574</v>
      </c>
      <c r="D262" s="7" t="s">
        <v>575</v>
      </c>
      <c r="E262" s="4" t="s">
        <v>57</v>
      </c>
      <c r="F262">
        <v>15</v>
      </c>
      <c r="G262">
        <v>4.45</v>
      </c>
      <c r="H262">
        <v>5.99</v>
      </c>
      <c r="I262">
        <v>0</v>
      </c>
      <c r="J262">
        <v>0</v>
      </c>
      <c r="K262">
        <v>5.99</v>
      </c>
      <c r="L262">
        <v>0</v>
      </c>
      <c r="M262">
        <v>0</v>
      </c>
      <c r="N262">
        <v>0.23</v>
      </c>
      <c r="O262">
        <v>0.26</v>
      </c>
      <c r="P262">
        <v>0</v>
      </c>
      <c r="Q262">
        <v>0</v>
      </c>
      <c r="R262">
        <v>0</v>
      </c>
      <c r="S262">
        <v>0.559</v>
      </c>
      <c r="T262">
        <v>0.75</v>
      </c>
      <c r="U262" s="8">
        <v>0.5625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11.5</v>
      </c>
      <c r="AB262">
        <v>0</v>
      </c>
      <c r="AC262">
        <v>21.2</v>
      </c>
      <c r="AD262">
        <v>0</v>
      </c>
      <c r="AE262">
        <v>0</v>
      </c>
      <c r="AF262">
        <v>0</v>
      </c>
      <c r="AG262">
        <v>2800</v>
      </c>
      <c r="AH262">
        <v>2270</v>
      </c>
      <c r="AI262">
        <v>29.3</v>
      </c>
      <c r="AJ262">
        <v>10.8</v>
      </c>
      <c r="AK262">
        <v>9.77</v>
      </c>
      <c r="AL262">
        <v>2.56</v>
      </c>
      <c r="AM262">
        <v>9.32</v>
      </c>
      <c r="AN262">
        <v>4.75</v>
      </c>
      <c r="AO262">
        <v>3.11</v>
      </c>
      <c r="AP262">
        <v>1.45</v>
      </c>
      <c r="AQ262">
        <v>0</v>
      </c>
      <c r="AR262">
        <v>0.105</v>
      </c>
      <c r="AS262">
        <v>76.5</v>
      </c>
      <c r="AT262">
        <v>0</v>
      </c>
      <c r="AU262">
        <v>8.58</v>
      </c>
      <c r="AV262">
        <v>3.34</v>
      </c>
      <c r="AW262">
        <v>2.15</v>
      </c>
      <c r="AX262">
        <v>5.32</v>
      </c>
      <c r="AY262">
        <v>0</v>
      </c>
      <c r="AZ262">
        <v>0</v>
      </c>
      <c r="BA262">
        <v>0</v>
      </c>
      <c r="BB262">
        <v>0</v>
      </c>
    </row>
    <row r="263" spans="1:54" ht="12.75">
      <c r="A263" t="s">
        <v>8</v>
      </c>
      <c r="B263" s="3" t="s">
        <v>576</v>
      </c>
      <c r="C263" s="3" t="s">
        <v>576</v>
      </c>
      <c r="D263" s="7" t="s">
        <v>577</v>
      </c>
      <c r="E263" s="4" t="s">
        <v>57</v>
      </c>
      <c r="F263">
        <v>16</v>
      </c>
      <c r="G263">
        <v>4.74</v>
      </c>
      <c r="H263">
        <v>6.28</v>
      </c>
      <c r="I263">
        <v>0</v>
      </c>
      <c r="J263">
        <v>0</v>
      </c>
      <c r="K263">
        <v>4.03</v>
      </c>
      <c r="L263">
        <v>0</v>
      </c>
      <c r="M263">
        <v>0</v>
      </c>
      <c r="N263">
        <v>0.26</v>
      </c>
      <c r="O263">
        <v>0.405</v>
      </c>
      <c r="P263">
        <v>0</v>
      </c>
      <c r="Q263">
        <v>0</v>
      </c>
      <c r="R263">
        <v>0</v>
      </c>
      <c r="S263">
        <v>0.655</v>
      </c>
      <c r="T263">
        <v>0.875</v>
      </c>
      <c r="U263" s="8">
        <v>0.5625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4.98</v>
      </c>
      <c r="AB263">
        <v>0</v>
      </c>
      <c r="AC263">
        <v>19.1</v>
      </c>
      <c r="AD263">
        <v>0</v>
      </c>
      <c r="AE263">
        <v>0</v>
      </c>
      <c r="AF263">
        <v>0</v>
      </c>
      <c r="AG263">
        <v>4040</v>
      </c>
      <c r="AH263">
        <v>576</v>
      </c>
      <c r="AI263">
        <v>32.1</v>
      </c>
      <c r="AJ263">
        <v>11.7</v>
      </c>
      <c r="AK263">
        <v>10.2</v>
      </c>
      <c r="AL263">
        <v>2.6</v>
      </c>
      <c r="AM263">
        <v>4.43</v>
      </c>
      <c r="AN263">
        <v>3.39</v>
      </c>
      <c r="AO263">
        <v>2.2</v>
      </c>
      <c r="AP263">
        <v>0.967</v>
      </c>
      <c r="AQ263">
        <v>0</v>
      </c>
      <c r="AR263">
        <v>0.223</v>
      </c>
      <c r="AS263">
        <v>38.2</v>
      </c>
      <c r="AT263">
        <v>0</v>
      </c>
      <c r="AU263">
        <v>5.92</v>
      </c>
      <c r="AV263">
        <v>2.42</v>
      </c>
      <c r="AW263">
        <v>2.24</v>
      </c>
      <c r="AX263">
        <v>5.77</v>
      </c>
      <c r="AY263">
        <v>0</v>
      </c>
      <c r="AZ263">
        <v>0</v>
      </c>
      <c r="BA263">
        <v>0</v>
      </c>
      <c r="BB263">
        <v>0</v>
      </c>
    </row>
    <row r="264" spans="1:54" ht="12.75">
      <c r="A264" t="s">
        <v>8</v>
      </c>
      <c r="B264" s="3" t="s">
        <v>578</v>
      </c>
      <c r="C264" s="3" t="s">
        <v>578</v>
      </c>
      <c r="D264" s="7" t="s">
        <v>579</v>
      </c>
      <c r="E264" s="4" t="s">
        <v>57</v>
      </c>
      <c r="F264">
        <v>12</v>
      </c>
      <c r="G264">
        <v>3.55</v>
      </c>
      <c r="H264">
        <v>6.03</v>
      </c>
      <c r="I264">
        <v>0</v>
      </c>
      <c r="J264">
        <v>0</v>
      </c>
      <c r="K264">
        <v>4</v>
      </c>
      <c r="L264">
        <v>0</v>
      </c>
      <c r="M264">
        <v>0</v>
      </c>
      <c r="N264">
        <v>0.23</v>
      </c>
      <c r="O264">
        <v>0.28</v>
      </c>
      <c r="P264">
        <v>0</v>
      </c>
      <c r="Q264">
        <v>0</v>
      </c>
      <c r="R264">
        <v>0</v>
      </c>
      <c r="S264">
        <v>0.53</v>
      </c>
      <c r="T264">
        <v>0.75</v>
      </c>
      <c r="U264" s="8">
        <v>0.5625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7.14</v>
      </c>
      <c r="AB264">
        <v>0</v>
      </c>
      <c r="AC264">
        <v>21.6</v>
      </c>
      <c r="AD264">
        <v>0</v>
      </c>
      <c r="AE264">
        <v>0</v>
      </c>
      <c r="AF264">
        <v>0</v>
      </c>
      <c r="AG264">
        <v>3100</v>
      </c>
      <c r="AH264">
        <v>1730</v>
      </c>
      <c r="AI264">
        <v>22.1</v>
      </c>
      <c r="AJ264">
        <v>8.3</v>
      </c>
      <c r="AK264">
        <v>7.31</v>
      </c>
      <c r="AL264">
        <v>2.49</v>
      </c>
      <c r="AM264">
        <v>2.99</v>
      </c>
      <c r="AN264">
        <v>2.32</v>
      </c>
      <c r="AO264">
        <v>1.5</v>
      </c>
      <c r="AP264">
        <v>0.918</v>
      </c>
      <c r="AQ264">
        <v>0</v>
      </c>
      <c r="AR264">
        <v>0.0903</v>
      </c>
      <c r="AS264">
        <v>24.7</v>
      </c>
      <c r="AT264">
        <v>0</v>
      </c>
      <c r="AU264">
        <v>5.75</v>
      </c>
      <c r="AV264">
        <v>1.61</v>
      </c>
      <c r="AW264">
        <v>1.52</v>
      </c>
      <c r="AX264">
        <v>4.08</v>
      </c>
      <c r="AY264">
        <v>0</v>
      </c>
      <c r="AZ264">
        <v>0</v>
      </c>
      <c r="BA264">
        <v>0</v>
      </c>
      <c r="BB264">
        <v>0</v>
      </c>
    </row>
    <row r="265" spans="1:54" ht="12.75">
      <c r="A265" t="s">
        <v>8</v>
      </c>
      <c r="B265" s="3" t="s">
        <v>580</v>
      </c>
      <c r="C265" s="3" t="s">
        <v>580</v>
      </c>
      <c r="D265" s="7" t="s">
        <v>581</v>
      </c>
      <c r="E265" s="4" t="s">
        <v>57</v>
      </c>
      <c r="F265">
        <v>9</v>
      </c>
      <c r="G265">
        <v>2.68</v>
      </c>
      <c r="H265">
        <v>5.9</v>
      </c>
      <c r="I265">
        <v>0</v>
      </c>
      <c r="J265">
        <v>0</v>
      </c>
      <c r="K265">
        <v>3.94</v>
      </c>
      <c r="L265">
        <v>0</v>
      </c>
      <c r="M265">
        <v>0</v>
      </c>
      <c r="N265">
        <v>0.17</v>
      </c>
      <c r="O265">
        <v>0.215</v>
      </c>
      <c r="P265">
        <v>0</v>
      </c>
      <c r="Q265">
        <v>0</v>
      </c>
      <c r="R265">
        <v>0</v>
      </c>
      <c r="S265">
        <v>0.465</v>
      </c>
      <c r="T265">
        <v>0.6875</v>
      </c>
      <c r="U265" s="8">
        <v>0.5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9.16</v>
      </c>
      <c r="AB265">
        <v>0</v>
      </c>
      <c r="AC265">
        <v>29.2</v>
      </c>
      <c r="AD265">
        <v>0</v>
      </c>
      <c r="AE265">
        <v>0</v>
      </c>
      <c r="AF265">
        <v>0</v>
      </c>
      <c r="AG265">
        <v>2370</v>
      </c>
      <c r="AH265">
        <v>4860</v>
      </c>
      <c r="AI265">
        <v>16.4</v>
      </c>
      <c r="AJ265">
        <v>6.23</v>
      </c>
      <c r="AK265">
        <v>5.56</v>
      </c>
      <c r="AL265">
        <v>2.47</v>
      </c>
      <c r="AM265">
        <v>2.2</v>
      </c>
      <c r="AN265">
        <v>1.72</v>
      </c>
      <c r="AO265">
        <v>1.11</v>
      </c>
      <c r="AP265">
        <v>0.905</v>
      </c>
      <c r="AQ265">
        <v>0</v>
      </c>
      <c r="AR265">
        <v>0.0405</v>
      </c>
      <c r="AS265">
        <v>17.8</v>
      </c>
      <c r="AT265">
        <v>0</v>
      </c>
      <c r="AU265">
        <v>5.6</v>
      </c>
      <c r="AV265">
        <v>1.19</v>
      </c>
      <c r="AW265">
        <v>1.15</v>
      </c>
      <c r="AX265">
        <v>3.04</v>
      </c>
      <c r="AY265">
        <v>0</v>
      </c>
      <c r="AZ265">
        <v>0</v>
      </c>
      <c r="BA265">
        <v>0</v>
      </c>
      <c r="BB265">
        <v>0</v>
      </c>
    </row>
    <row r="266" spans="1:54" ht="12.75">
      <c r="A266" t="s">
        <v>8</v>
      </c>
      <c r="B266" s="3" t="s">
        <v>582</v>
      </c>
      <c r="C266" s="3" t="s">
        <v>582</v>
      </c>
      <c r="D266" s="7" t="s">
        <v>583</v>
      </c>
      <c r="E266" s="4" t="s">
        <v>57</v>
      </c>
      <c r="F266">
        <v>8.5</v>
      </c>
      <c r="G266">
        <v>2.51</v>
      </c>
      <c r="H266">
        <v>5.83</v>
      </c>
      <c r="I266">
        <v>0</v>
      </c>
      <c r="J266">
        <v>0</v>
      </c>
      <c r="K266">
        <v>3.94</v>
      </c>
      <c r="L266">
        <v>0</v>
      </c>
      <c r="M266">
        <v>0</v>
      </c>
      <c r="N266">
        <v>0.17</v>
      </c>
      <c r="O266">
        <v>0.194</v>
      </c>
      <c r="P266">
        <v>0</v>
      </c>
      <c r="Q266">
        <v>0</v>
      </c>
      <c r="R266">
        <v>0</v>
      </c>
      <c r="S266">
        <v>0.444</v>
      </c>
      <c r="T266">
        <v>0.6875</v>
      </c>
      <c r="U266" s="8">
        <v>0.5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10.2</v>
      </c>
      <c r="AB266">
        <v>0</v>
      </c>
      <c r="AC266">
        <v>29.1</v>
      </c>
      <c r="AD266">
        <v>0</v>
      </c>
      <c r="AE266">
        <v>0</v>
      </c>
      <c r="AF266">
        <v>0</v>
      </c>
      <c r="AG266">
        <v>2270</v>
      </c>
      <c r="AH266">
        <v>6000</v>
      </c>
      <c r="AI266">
        <v>14.8</v>
      </c>
      <c r="AJ266">
        <v>5.71</v>
      </c>
      <c r="AK266">
        <v>5.08</v>
      </c>
      <c r="AL266">
        <v>2.43</v>
      </c>
      <c r="AM266">
        <v>1.98</v>
      </c>
      <c r="AN266">
        <v>1.55</v>
      </c>
      <c r="AO266">
        <v>1.01</v>
      </c>
      <c r="AP266">
        <v>0.889</v>
      </c>
      <c r="AQ266">
        <v>0</v>
      </c>
      <c r="AR266">
        <v>0.033</v>
      </c>
      <c r="AS266">
        <v>15.7</v>
      </c>
      <c r="AT266">
        <v>0</v>
      </c>
      <c r="AU266">
        <v>5.55</v>
      </c>
      <c r="AV266">
        <v>1.06</v>
      </c>
      <c r="AW266">
        <v>1.03</v>
      </c>
      <c r="AX266">
        <v>2.78</v>
      </c>
      <c r="AY266">
        <v>0</v>
      </c>
      <c r="AZ266">
        <v>0</v>
      </c>
      <c r="BA266">
        <v>0</v>
      </c>
      <c r="BB266">
        <v>0</v>
      </c>
    </row>
    <row r="267" spans="1:54" ht="12.75">
      <c r="A267" t="s">
        <v>8</v>
      </c>
      <c r="B267" s="3" t="s">
        <v>584</v>
      </c>
      <c r="C267" s="3" t="s">
        <v>584</v>
      </c>
      <c r="D267" s="7" t="s">
        <v>585</v>
      </c>
      <c r="E267" s="4" t="s">
        <v>57</v>
      </c>
      <c r="F267">
        <v>19</v>
      </c>
      <c r="G267">
        <v>5.56</v>
      </c>
      <c r="H267">
        <v>5.15</v>
      </c>
      <c r="I267">
        <v>0</v>
      </c>
      <c r="J267">
        <v>0</v>
      </c>
      <c r="K267">
        <v>5.03</v>
      </c>
      <c r="L267">
        <v>0</v>
      </c>
      <c r="M267">
        <v>0</v>
      </c>
      <c r="N267">
        <v>0.27</v>
      </c>
      <c r="O267">
        <v>0.43</v>
      </c>
      <c r="P267">
        <v>0</v>
      </c>
      <c r="Q267">
        <v>0</v>
      </c>
      <c r="R267">
        <v>0</v>
      </c>
      <c r="S267">
        <v>0.73</v>
      </c>
      <c r="T267">
        <v>0.8125</v>
      </c>
      <c r="U267" s="8">
        <v>0.4375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5.85</v>
      </c>
      <c r="AB267">
        <v>0</v>
      </c>
      <c r="AC267">
        <v>13.7</v>
      </c>
      <c r="AD267">
        <v>0</v>
      </c>
      <c r="AE267">
        <v>0</v>
      </c>
      <c r="AF267">
        <v>0</v>
      </c>
      <c r="AG267">
        <v>5200</v>
      </c>
      <c r="AH267">
        <v>185</v>
      </c>
      <c r="AI267">
        <v>26.3</v>
      </c>
      <c r="AJ267">
        <v>11.6</v>
      </c>
      <c r="AK267">
        <v>10.2</v>
      </c>
      <c r="AL267">
        <v>2.17</v>
      </c>
      <c r="AM267">
        <v>9.13</v>
      </c>
      <c r="AN267">
        <v>5.53</v>
      </c>
      <c r="AO267">
        <v>3.63</v>
      </c>
      <c r="AP267">
        <v>1.28</v>
      </c>
      <c r="AQ267">
        <v>0</v>
      </c>
      <c r="AR267">
        <v>0.316</v>
      </c>
      <c r="AS267">
        <v>50.9</v>
      </c>
      <c r="AT267">
        <v>0</v>
      </c>
      <c r="AU267">
        <v>5.94</v>
      </c>
      <c r="AV267">
        <v>3.21</v>
      </c>
      <c r="AW267">
        <v>2.42</v>
      </c>
      <c r="AX267">
        <v>5.73</v>
      </c>
      <c r="AY267">
        <v>0</v>
      </c>
      <c r="AZ267">
        <v>0</v>
      </c>
      <c r="BA267">
        <v>0</v>
      </c>
      <c r="BB267">
        <v>0</v>
      </c>
    </row>
    <row r="268" spans="1:54" ht="12.75">
      <c r="A268" t="s">
        <v>8</v>
      </c>
      <c r="B268" s="3" t="s">
        <v>586</v>
      </c>
      <c r="C268" s="3" t="s">
        <v>586</v>
      </c>
      <c r="D268" s="7" t="s">
        <v>587</v>
      </c>
      <c r="E268" s="4" t="s">
        <v>57</v>
      </c>
      <c r="F268">
        <v>16</v>
      </c>
      <c r="G268">
        <v>4.71</v>
      </c>
      <c r="H268">
        <v>5.01</v>
      </c>
      <c r="I268">
        <v>0</v>
      </c>
      <c r="J268">
        <v>0</v>
      </c>
      <c r="K268">
        <v>5</v>
      </c>
      <c r="L268">
        <v>0</v>
      </c>
      <c r="M268">
        <v>0</v>
      </c>
      <c r="N268">
        <v>0.24</v>
      </c>
      <c r="O268">
        <v>0.36</v>
      </c>
      <c r="P268">
        <v>0</v>
      </c>
      <c r="Q268">
        <v>0</v>
      </c>
      <c r="R268">
        <v>0</v>
      </c>
      <c r="S268">
        <v>0.66</v>
      </c>
      <c r="T268">
        <v>0.75</v>
      </c>
      <c r="U268" s="8">
        <v>0.4375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6.94</v>
      </c>
      <c r="AB268">
        <v>0</v>
      </c>
      <c r="AC268">
        <v>15.4</v>
      </c>
      <c r="AD268">
        <v>0</v>
      </c>
      <c r="AE268">
        <v>0</v>
      </c>
      <c r="AF268">
        <v>0</v>
      </c>
      <c r="AG268">
        <v>4450</v>
      </c>
      <c r="AH268">
        <v>342</v>
      </c>
      <c r="AI268">
        <v>21.4</v>
      </c>
      <c r="AJ268">
        <v>9.63</v>
      </c>
      <c r="AK268">
        <v>8.55</v>
      </c>
      <c r="AL268">
        <v>2.13</v>
      </c>
      <c r="AM268">
        <v>7.51</v>
      </c>
      <c r="AN268">
        <v>4.58</v>
      </c>
      <c r="AO268">
        <v>3</v>
      </c>
      <c r="AP268">
        <v>1.26</v>
      </c>
      <c r="AQ268">
        <v>0</v>
      </c>
      <c r="AR268">
        <v>0.192</v>
      </c>
      <c r="AS268">
        <v>40.6</v>
      </c>
      <c r="AT268">
        <v>0</v>
      </c>
      <c r="AU268">
        <v>5.81</v>
      </c>
      <c r="AV268">
        <v>2.62</v>
      </c>
      <c r="AW268">
        <v>1.99</v>
      </c>
      <c r="AX268">
        <v>4.74</v>
      </c>
      <c r="AY268">
        <v>0</v>
      </c>
      <c r="AZ268">
        <v>0</v>
      </c>
      <c r="BA268">
        <v>0</v>
      </c>
      <c r="BB268">
        <v>0</v>
      </c>
    </row>
    <row r="269" spans="1:54" ht="12.75">
      <c r="A269" t="s">
        <v>8</v>
      </c>
      <c r="B269" s="3" t="s">
        <v>588</v>
      </c>
      <c r="C269" s="3" t="s">
        <v>588</v>
      </c>
      <c r="D269" s="7" t="s">
        <v>589</v>
      </c>
      <c r="E269" s="4" t="s">
        <v>57</v>
      </c>
      <c r="F269">
        <v>13</v>
      </c>
      <c r="G269">
        <v>3.83</v>
      </c>
      <c r="H269">
        <v>4.16</v>
      </c>
      <c r="I269">
        <v>0</v>
      </c>
      <c r="J269">
        <v>0</v>
      </c>
      <c r="K269">
        <v>4.06</v>
      </c>
      <c r="L269">
        <v>0</v>
      </c>
      <c r="M269">
        <v>0</v>
      </c>
      <c r="N269">
        <v>0.28</v>
      </c>
      <c r="O269">
        <v>0.345</v>
      </c>
      <c r="P269">
        <v>0</v>
      </c>
      <c r="Q269">
        <v>0</v>
      </c>
      <c r="R269">
        <v>0</v>
      </c>
      <c r="S269">
        <v>0.595</v>
      </c>
      <c r="T269">
        <v>0.75</v>
      </c>
      <c r="U269" s="8">
        <v>0.5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5.88</v>
      </c>
      <c r="AB269">
        <v>0</v>
      </c>
      <c r="AC269">
        <v>10.6</v>
      </c>
      <c r="AD269">
        <v>0</v>
      </c>
      <c r="AE269">
        <v>0</v>
      </c>
      <c r="AF269">
        <v>0</v>
      </c>
      <c r="AG269">
        <v>5580</v>
      </c>
      <c r="AH269">
        <v>152</v>
      </c>
      <c r="AI269">
        <v>11.3</v>
      </c>
      <c r="AJ269">
        <v>6.28</v>
      </c>
      <c r="AK269">
        <v>5.46</v>
      </c>
      <c r="AL269">
        <v>1.72</v>
      </c>
      <c r="AM269">
        <v>3.86</v>
      </c>
      <c r="AN269">
        <v>2.92</v>
      </c>
      <c r="AO269">
        <v>1.9</v>
      </c>
      <c r="AP269">
        <v>1</v>
      </c>
      <c r="AQ269">
        <v>0</v>
      </c>
      <c r="AR269">
        <v>0.151</v>
      </c>
      <c r="AS269">
        <v>14</v>
      </c>
      <c r="AT269">
        <v>0</v>
      </c>
      <c r="AU269">
        <v>3.87</v>
      </c>
      <c r="AV269">
        <v>1.36</v>
      </c>
      <c r="AW269">
        <v>1.24</v>
      </c>
      <c r="AX269">
        <v>3.09</v>
      </c>
      <c r="AY269">
        <v>0</v>
      </c>
      <c r="AZ269">
        <v>0</v>
      </c>
      <c r="BA269">
        <v>0</v>
      </c>
      <c r="BB269">
        <v>0</v>
      </c>
    </row>
    <row r="270" spans="1:54" ht="12.75">
      <c r="A270" t="s">
        <v>590</v>
      </c>
      <c r="B270" s="3" t="s">
        <v>591</v>
      </c>
      <c r="C270" s="3" t="s">
        <v>591</v>
      </c>
      <c r="D270" s="7"/>
      <c r="E270" s="5" t="s">
        <v>57</v>
      </c>
      <c r="F270">
        <v>11.8</v>
      </c>
      <c r="G270">
        <v>3.47</v>
      </c>
      <c r="H270">
        <v>12</v>
      </c>
      <c r="I270">
        <v>0</v>
      </c>
      <c r="J270">
        <v>0</v>
      </c>
      <c r="K270">
        <v>3.07</v>
      </c>
      <c r="L270">
        <v>0</v>
      </c>
      <c r="M270">
        <v>0</v>
      </c>
      <c r="N270">
        <v>0.177</v>
      </c>
      <c r="O270">
        <v>0.225</v>
      </c>
      <c r="P270">
        <v>0</v>
      </c>
      <c r="Q270">
        <v>0</v>
      </c>
      <c r="R270">
        <v>0</v>
      </c>
      <c r="S270">
        <v>0.5625</v>
      </c>
      <c r="T270">
        <v>0.5625</v>
      </c>
      <c r="U270" s="9">
        <v>0.375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6.81</v>
      </c>
      <c r="AB270">
        <v>0</v>
      </c>
      <c r="AC270">
        <v>62.5</v>
      </c>
      <c r="AD270">
        <v>0</v>
      </c>
      <c r="AE270">
        <v>0</v>
      </c>
      <c r="AF270">
        <v>16.5</v>
      </c>
      <c r="AG270">
        <v>1390</v>
      </c>
      <c r="AH270">
        <v>63700</v>
      </c>
      <c r="AI270">
        <v>72.2</v>
      </c>
      <c r="AJ270">
        <v>14.3</v>
      </c>
      <c r="AK270">
        <v>12</v>
      </c>
      <c r="AL270">
        <v>4.56</v>
      </c>
      <c r="AM270">
        <v>1.09</v>
      </c>
      <c r="AN270">
        <v>1.15</v>
      </c>
      <c r="AO270">
        <v>0.709</v>
      </c>
      <c r="AP270">
        <v>0.559</v>
      </c>
      <c r="AQ270">
        <v>0</v>
      </c>
      <c r="AR270">
        <v>0.05</v>
      </c>
      <c r="AS270">
        <v>37.8</v>
      </c>
      <c r="AT270">
        <v>0</v>
      </c>
      <c r="AU270">
        <v>9.02</v>
      </c>
      <c r="AV270">
        <v>1.56</v>
      </c>
      <c r="AW270">
        <v>1.91</v>
      </c>
      <c r="AX270">
        <v>7.01</v>
      </c>
      <c r="AY270">
        <v>0</v>
      </c>
      <c r="AZ270">
        <v>0</v>
      </c>
      <c r="BA270">
        <v>0</v>
      </c>
      <c r="BB270">
        <v>0</v>
      </c>
    </row>
    <row r="271" spans="1:54" ht="12.75">
      <c r="A271" t="s">
        <v>590</v>
      </c>
      <c r="B271" s="3" t="s">
        <v>592</v>
      </c>
      <c r="C271" s="3" t="s">
        <v>592</v>
      </c>
      <c r="D271" s="7"/>
      <c r="E271" s="5" t="s">
        <v>57</v>
      </c>
      <c r="F271">
        <v>10.8</v>
      </c>
      <c r="G271">
        <v>3.18</v>
      </c>
      <c r="H271">
        <v>12</v>
      </c>
      <c r="I271">
        <v>0</v>
      </c>
      <c r="J271">
        <v>0</v>
      </c>
      <c r="K271">
        <v>3.07</v>
      </c>
      <c r="L271">
        <v>0</v>
      </c>
      <c r="M271">
        <v>0</v>
      </c>
      <c r="N271">
        <v>0.16</v>
      </c>
      <c r="O271">
        <v>0.21</v>
      </c>
      <c r="P271">
        <v>0</v>
      </c>
      <c r="Q271">
        <v>0</v>
      </c>
      <c r="R271">
        <v>0</v>
      </c>
      <c r="S271">
        <v>0.5625</v>
      </c>
      <c r="T271">
        <v>0.5625</v>
      </c>
      <c r="U271" s="9">
        <v>0.375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7.3</v>
      </c>
      <c r="AB271">
        <v>0</v>
      </c>
      <c r="AC271">
        <v>69.2</v>
      </c>
      <c r="AD271">
        <v>0</v>
      </c>
      <c r="AE271">
        <v>0</v>
      </c>
      <c r="AF271">
        <v>13.4</v>
      </c>
      <c r="AG271">
        <v>1280</v>
      </c>
      <c r="AH271">
        <v>88000</v>
      </c>
      <c r="AI271">
        <v>66.7</v>
      </c>
      <c r="AJ271">
        <v>13.2</v>
      </c>
      <c r="AK271">
        <v>11.1</v>
      </c>
      <c r="AL271">
        <v>4.58</v>
      </c>
      <c r="AM271">
        <v>1.01</v>
      </c>
      <c r="AN271">
        <v>1.07</v>
      </c>
      <c r="AO271">
        <v>0.661</v>
      </c>
      <c r="AP271">
        <v>0.564</v>
      </c>
      <c r="AQ271">
        <v>0</v>
      </c>
      <c r="AR271">
        <v>0.0393</v>
      </c>
      <c r="AS271">
        <v>34.9</v>
      </c>
      <c r="AT271">
        <v>0</v>
      </c>
      <c r="AU271">
        <v>9.01</v>
      </c>
      <c r="AV271">
        <v>1.45</v>
      </c>
      <c r="AW271">
        <v>1.79</v>
      </c>
      <c r="AX271">
        <v>6.45</v>
      </c>
      <c r="AY271">
        <v>0</v>
      </c>
      <c r="AZ271">
        <v>0</v>
      </c>
      <c r="BA271">
        <v>0</v>
      </c>
      <c r="BB271">
        <v>0</v>
      </c>
    </row>
    <row r="272" spans="1:54" ht="12.75">
      <c r="A272" t="s">
        <v>590</v>
      </c>
      <c r="B272" s="3" t="s">
        <v>593</v>
      </c>
      <c r="C272" s="3" t="s">
        <v>593</v>
      </c>
      <c r="D272" s="7"/>
      <c r="E272" s="5" t="s">
        <v>57</v>
      </c>
      <c r="F272">
        <v>10</v>
      </c>
      <c r="G272">
        <v>2.95</v>
      </c>
      <c r="H272">
        <v>12</v>
      </c>
      <c r="I272">
        <v>0</v>
      </c>
      <c r="J272">
        <v>0</v>
      </c>
      <c r="K272">
        <v>3.25</v>
      </c>
      <c r="L272">
        <v>0</v>
      </c>
      <c r="M272">
        <v>0</v>
      </c>
      <c r="N272">
        <v>0.149</v>
      </c>
      <c r="O272">
        <v>0.18</v>
      </c>
      <c r="P272">
        <v>0</v>
      </c>
      <c r="Q272">
        <v>0</v>
      </c>
      <c r="R272">
        <v>0</v>
      </c>
      <c r="S272">
        <v>0.5</v>
      </c>
      <c r="T272">
        <v>0.5</v>
      </c>
      <c r="U272" s="9">
        <v>0.375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9.03</v>
      </c>
      <c r="AB272">
        <v>0</v>
      </c>
      <c r="AC272">
        <v>74.7</v>
      </c>
      <c r="AD272">
        <v>0</v>
      </c>
      <c r="AE272">
        <v>0</v>
      </c>
      <c r="AF272">
        <v>11.5</v>
      </c>
      <c r="AG272">
        <v>1140</v>
      </c>
      <c r="AH272">
        <v>138000</v>
      </c>
      <c r="AI272">
        <v>61.7</v>
      </c>
      <c r="AJ272">
        <v>12.2</v>
      </c>
      <c r="AK272">
        <v>10.3</v>
      </c>
      <c r="AL272">
        <v>4.57</v>
      </c>
      <c r="AM272">
        <v>1.03</v>
      </c>
      <c r="AN272">
        <v>1.02</v>
      </c>
      <c r="AO272">
        <v>0.636</v>
      </c>
      <c r="AP272">
        <v>0.592</v>
      </c>
      <c r="AQ272">
        <v>0</v>
      </c>
      <c r="AR272">
        <v>0.0292</v>
      </c>
      <c r="AS272">
        <v>35.8</v>
      </c>
      <c r="AT272">
        <v>0</v>
      </c>
      <c r="AU272">
        <v>9.58</v>
      </c>
      <c r="AV272">
        <v>1.4</v>
      </c>
      <c r="AW272">
        <v>1.65</v>
      </c>
      <c r="AX272">
        <v>5.96</v>
      </c>
      <c r="AY272">
        <v>0</v>
      </c>
      <c r="AZ272">
        <v>0</v>
      </c>
      <c r="BA272">
        <v>0</v>
      </c>
      <c r="BB272">
        <v>0</v>
      </c>
    </row>
    <row r="273" spans="1:54" ht="12.75">
      <c r="A273" t="s">
        <v>590</v>
      </c>
      <c r="B273" s="3" t="s">
        <v>594</v>
      </c>
      <c r="C273" s="3" t="s">
        <v>594</v>
      </c>
      <c r="D273" s="7"/>
      <c r="E273" s="5" t="s">
        <v>57</v>
      </c>
      <c r="F273">
        <v>9</v>
      </c>
      <c r="G273">
        <v>2.65</v>
      </c>
      <c r="H273">
        <v>10</v>
      </c>
      <c r="I273">
        <v>0</v>
      </c>
      <c r="J273">
        <v>0</v>
      </c>
      <c r="K273">
        <v>2.69</v>
      </c>
      <c r="L273">
        <v>0</v>
      </c>
      <c r="M273">
        <v>0</v>
      </c>
      <c r="N273">
        <v>0.157</v>
      </c>
      <c r="O273">
        <v>0.206</v>
      </c>
      <c r="P273">
        <v>0</v>
      </c>
      <c r="Q273">
        <v>0</v>
      </c>
      <c r="R273">
        <v>0</v>
      </c>
      <c r="S273">
        <v>0.5625</v>
      </c>
      <c r="T273">
        <v>0.5625</v>
      </c>
      <c r="U273" s="9">
        <v>0.375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6.53</v>
      </c>
      <c r="AB273">
        <v>0</v>
      </c>
      <c r="AC273">
        <v>58.4</v>
      </c>
      <c r="AD273">
        <v>0</v>
      </c>
      <c r="AE273">
        <v>0</v>
      </c>
      <c r="AF273">
        <v>18.9</v>
      </c>
      <c r="AG273">
        <v>1480</v>
      </c>
      <c r="AH273">
        <v>47100</v>
      </c>
      <c r="AI273">
        <v>39</v>
      </c>
      <c r="AJ273">
        <v>9.22</v>
      </c>
      <c r="AK273">
        <v>7.79</v>
      </c>
      <c r="AL273">
        <v>3.83</v>
      </c>
      <c r="AM273">
        <v>0.672</v>
      </c>
      <c r="AN273">
        <v>0.809</v>
      </c>
      <c r="AO273">
        <v>0.5</v>
      </c>
      <c r="AP273">
        <v>0.503</v>
      </c>
      <c r="AQ273">
        <v>0</v>
      </c>
      <c r="AR273">
        <v>0.0314</v>
      </c>
      <c r="AS273">
        <v>16.1</v>
      </c>
      <c r="AT273">
        <v>0</v>
      </c>
      <c r="AU273">
        <v>6.59</v>
      </c>
      <c r="AV273">
        <v>0.912</v>
      </c>
      <c r="AW273">
        <v>1.28</v>
      </c>
      <c r="AX273">
        <v>4.52</v>
      </c>
      <c r="AY273">
        <v>0</v>
      </c>
      <c r="AZ273">
        <v>0</v>
      </c>
      <c r="BA273">
        <v>0</v>
      </c>
      <c r="BB273">
        <v>0</v>
      </c>
    </row>
    <row r="274" spans="1:54" ht="12.75">
      <c r="A274" t="s">
        <v>590</v>
      </c>
      <c r="B274" s="3" t="s">
        <v>595</v>
      </c>
      <c r="C274" s="3" t="s">
        <v>595</v>
      </c>
      <c r="D274" s="7"/>
      <c r="E274" s="5" t="s">
        <v>57</v>
      </c>
      <c r="F274">
        <v>8</v>
      </c>
      <c r="G274">
        <v>2.37</v>
      </c>
      <c r="H274">
        <v>9.95</v>
      </c>
      <c r="I274">
        <v>0</v>
      </c>
      <c r="J274">
        <v>0</v>
      </c>
      <c r="K274">
        <v>2.69</v>
      </c>
      <c r="L274">
        <v>0</v>
      </c>
      <c r="M274">
        <v>0</v>
      </c>
      <c r="N274">
        <v>0.141</v>
      </c>
      <c r="O274">
        <v>0.182</v>
      </c>
      <c r="P274">
        <v>0</v>
      </c>
      <c r="Q274">
        <v>0</v>
      </c>
      <c r="R274">
        <v>0</v>
      </c>
      <c r="S274">
        <v>0.5625</v>
      </c>
      <c r="T274">
        <v>0.5625</v>
      </c>
      <c r="U274" s="9">
        <v>0.375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7.39</v>
      </c>
      <c r="AB274">
        <v>0</v>
      </c>
      <c r="AC274">
        <v>65</v>
      </c>
      <c r="AD274">
        <v>0</v>
      </c>
      <c r="AE274">
        <v>0</v>
      </c>
      <c r="AF274">
        <v>15.2</v>
      </c>
      <c r="AG274">
        <v>1330</v>
      </c>
      <c r="AH274">
        <v>73200</v>
      </c>
      <c r="AI274">
        <v>34.6</v>
      </c>
      <c r="AJ274">
        <v>8.2</v>
      </c>
      <c r="AK274">
        <v>6.95</v>
      </c>
      <c r="AL274">
        <v>3.82</v>
      </c>
      <c r="AM274">
        <v>0.593</v>
      </c>
      <c r="AN274">
        <v>0.711</v>
      </c>
      <c r="AO274">
        <v>0.441</v>
      </c>
      <c r="AP274">
        <v>0.5</v>
      </c>
      <c r="AQ274">
        <v>0</v>
      </c>
      <c r="AR274">
        <v>0.0224</v>
      </c>
      <c r="AS274">
        <v>14.1</v>
      </c>
      <c r="AT274">
        <v>0</v>
      </c>
      <c r="AU274">
        <v>6.57</v>
      </c>
      <c r="AV274">
        <v>0.804</v>
      </c>
      <c r="AW274">
        <v>1.13</v>
      </c>
      <c r="AX274">
        <v>4.01</v>
      </c>
      <c r="AY274">
        <v>0</v>
      </c>
      <c r="AZ274">
        <v>0</v>
      </c>
      <c r="BA274">
        <v>0</v>
      </c>
      <c r="BB274">
        <v>0</v>
      </c>
    </row>
    <row r="275" spans="1:54" ht="12.75">
      <c r="A275" t="s">
        <v>590</v>
      </c>
      <c r="B275" s="3" t="s">
        <v>596</v>
      </c>
      <c r="C275" s="3" t="s">
        <v>596</v>
      </c>
      <c r="D275" s="7"/>
      <c r="E275" s="5" t="s">
        <v>57</v>
      </c>
      <c r="F275">
        <v>7.5</v>
      </c>
      <c r="G275">
        <v>2.22</v>
      </c>
      <c r="H275">
        <v>9.99</v>
      </c>
      <c r="I275">
        <v>0</v>
      </c>
      <c r="J275">
        <v>0</v>
      </c>
      <c r="K275">
        <v>2.69</v>
      </c>
      <c r="L275">
        <v>0</v>
      </c>
      <c r="M275">
        <v>0</v>
      </c>
      <c r="N275">
        <v>0.13</v>
      </c>
      <c r="O275">
        <v>0.173</v>
      </c>
      <c r="P275">
        <v>0</v>
      </c>
      <c r="Q275">
        <v>0</v>
      </c>
      <c r="R275">
        <v>0</v>
      </c>
      <c r="S275">
        <v>0.4375</v>
      </c>
      <c r="T275">
        <v>0.4375</v>
      </c>
      <c r="U275" s="9">
        <v>0.3125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7.77</v>
      </c>
      <c r="AB275">
        <v>0</v>
      </c>
      <c r="AC275">
        <v>71</v>
      </c>
      <c r="AD275">
        <v>0</v>
      </c>
      <c r="AE275">
        <v>0</v>
      </c>
      <c r="AF275">
        <v>12.8</v>
      </c>
      <c r="AG275">
        <v>1240</v>
      </c>
      <c r="AH275">
        <v>95700</v>
      </c>
      <c r="AI275">
        <v>33</v>
      </c>
      <c r="AJ275">
        <v>7.77</v>
      </c>
      <c r="AK275">
        <v>6.6</v>
      </c>
      <c r="AL275">
        <v>3.85</v>
      </c>
      <c r="AM275">
        <v>0.562</v>
      </c>
      <c r="AN275">
        <v>0.67</v>
      </c>
      <c r="AO275">
        <v>0.418</v>
      </c>
      <c r="AP275">
        <v>0.503</v>
      </c>
      <c r="AQ275">
        <v>0</v>
      </c>
      <c r="AR275">
        <v>0.0187</v>
      </c>
      <c r="AS275">
        <v>13.5</v>
      </c>
      <c r="AT275">
        <v>0</v>
      </c>
      <c r="AU275">
        <v>6.6</v>
      </c>
      <c r="AV275">
        <v>0.767</v>
      </c>
      <c r="AW275">
        <v>1.09</v>
      </c>
      <c r="AX275">
        <v>3.79</v>
      </c>
      <c r="AY275">
        <v>0</v>
      </c>
      <c r="AZ275">
        <v>0</v>
      </c>
      <c r="BA275">
        <v>0</v>
      </c>
      <c r="BB275">
        <v>0</v>
      </c>
    </row>
    <row r="276" spans="1:54" ht="12.75">
      <c r="A276" t="s">
        <v>590</v>
      </c>
      <c r="B276" s="3" t="s">
        <v>597</v>
      </c>
      <c r="C276" s="3" t="s">
        <v>597</v>
      </c>
      <c r="D276" s="7"/>
      <c r="E276" s="5" t="s">
        <v>57</v>
      </c>
      <c r="F276">
        <v>6.5</v>
      </c>
      <c r="G276">
        <v>1.92</v>
      </c>
      <c r="H276">
        <v>8</v>
      </c>
      <c r="I276">
        <v>0</v>
      </c>
      <c r="J276">
        <v>0</v>
      </c>
      <c r="K276">
        <v>2.28</v>
      </c>
      <c r="L276">
        <v>0</v>
      </c>
      <c r="M276">
        <v>0</v>
      </c>
      <c r="N276">
        <v>0.135</v>
      </c>
      <c r="O276">
        <v>0.189</v>
      </c>
      <c r="P276">
        <v>0</v>
      </c>
      <c r="Q276">
        <v>0</v>
      </c>
      <c r="R276">
        <v>0</v>
      </c>
      <c r="S276">
        <v>0.5625</v>
      </c>
      <c r="T276">
        <v>0.5625</v>
      </c>
      <c r="U276" s="9">
        <v>0.375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6.03</v>
      </c>
      <c r="AB276">
        <v>0</v>
      </c>
      <c r="AC276">
        <v>53.8</v>
      </c>
      <c r="AD276">
        <v>0</v>
      </c>
      <c r="AE276">
        <v>0</v>
      </c>
      <c r="AF276">
        <v>22.2</v>
      </c>
      <c r="AG276">
        <v>1630</v>
      </c>
      <c r="AH276">
        <v>30800</v>
      </c>
      <c r="AI276">
        <v>18.5</v>
      </c>
      <c r="AJ276">
        <v>5.43</v>
      </c>
      <c r="AK276">
        <v>4.63</v>
      </c>
      <c r="AL276">
        <v>3.11</v>
      </c>
      <c r="AM276">
        <v>0.376</v>
      </c>
      <c r="AN276">
        <v>0.529</v>
      </c>
      <c r="AO276">
        <v>0.329</v>
      </c>
      <c r="AP276">
        <v>0.443</v>
      </c>
      <c r="AQ276">
        <v>0</v>
      </c>
      <c r="AR276">
        <v>0.0184</v>
      </c>
      <c r="AS276">
        <v>5.74</v>
      </c>
      <c r="AT276">
        <v>0</v>
      </c>
      <c r="AU276">
        <v>4.45</v>
      </c>
      <c r="AV276">
        <v>0.48</v>
      </c>
      <c r="AW276">
        <v>0.792</v>
      </c>
      <c r="AX276">
        <v>2.66</v>
      </c>
      <c r="AY276">
        <v>0</v>
      </c>
      <c r="AZ276">
        <v>0</v>
      </c>
      <c r="BA276">
        <v>0</v>
      </c>
      <c r="BB276">
        <v>0</v>
      </c>
    </row>
    <row r="277" spans="1:54" ht="12.75">
      <c r="A277" t="s">
        <v>590</v>
      </c>
      <c r="B277" s="3" t="s">
        <v>598</v>
      </c>
      <c r="C277" s="3" t="s">
        <v>598</v>
      </c>
      <c r="D277" s="7"/>
      <c r="E277" s="5" t="s">
        <v>57</v>
      </c>
      <c r="F277">
        <v>6.2</v>
      </c>
      <c r="G277">
        <v>1.82</v>
      </c>
      <c r="H277">
        <v>8</v>
      </c>
      <c r="I277">
        <v>0</v>
      </c>
      <c r="J277">
        <v>0</v>
      </c>
      <c r="K277">
        <v>2.28</v>
      </c>
      <c r="L277">
        <v>0</v>
      </c>
      <c r="M277">
        <v>0</v>
      </c>
      <c r="N277">
        <v>0.129</v>
      </c>
      <c r="O277">
        <v>0.177</v>
      </c>
      <c r="P277">
        <v>0</v>
      </c>
      <c r="Q277">
        <v>0</v>
      </c>
      <c r="R277">
        <v>0</v>
      </c>
      <c r="S277">
        <v>0.4375</v>
      </c>
      <c r="T277">
        <v>0.4375</v>
      </c>
      <c r="U277" s="9">
        <v>0.25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6.44</v>
      </c>
      <c r="AB277">
        <v>0</v>
      </c>
      <c r="AC277">
        <v>56.5</v>
      </c>
      <c r="AD277">
        <v>0</v>
      </c>
      <c r="AE277">
        <v>0</v>
      </c>
      <c r="AF277">
        <v>20.2</v>
      </c>
      <c r="AG277">
        <v>1540</v>
      </c>
      <c r="AH277">
        <v>38600</v>
      </c>
      <c r="AI277">
        <v>17.6</v>
      </c>
      <c r="AJ277">
        <v>5.15</v>
      </c>
      <c r="AK277">
        <v>4.39</v>
      </c>
      <c r="AL277">
        <v>3.1</v>
      </c>
      <c r="AM277">
        <v>0.352</v>
      </c>
      <c r="AN277">
        <v>0.495</v>
      </c>
      <c r="AO277">
        <v>0.308</v>
      </c>
      <c r="AP277">
        <v>0.439</v>
      </c>
      <c r="AQ277">
        <v>0</v>
      </c>
      <c r="AR277">
        <v>0.0156</v>
      </c>
      <c r="AS277">
        <v>5.39</v>
      </c>
      <c r="AT277">
        <v>0</v>
      </c>
      <c r="AU277">
        <v>4.46</v>
      </c>
      <c r="AV277">
        <v>0.45</v>
      </c>
      <c r="AW277">
        <v>0.745</v>
      </c>
      <c r="AX277">
        <v>2.52</v>
      </c>
      <c r="AY277">
        <v>0</v>
      </c>
      <c r="AZ277">
        <v>0</v>
      </c>
      <c r="BA277">
        <v>0</v>
      </c>
      <c r="BB277">
        <v>0</v>
      </c>
    </row>
    <row r="278" spans="1:54" ht="12.75">
      <c r="A278" t="s">
        <v>590</v>
      </c>
      <c r="B278" s="3" t="s">
        <v>599</v>
      </c>
      <c r="C278" s="3" t="s">
        <v>599</v>
      </c>
      <c r="D278" s="7"/>
      <c r="E278" s="5" t="s">
        <v>57</v>
      </c>
      <c r="F278">
        <v>4.4</v>
      </c>
      <c r="G278">
        <v>1.29</v>
      </c>
      <c r="H278">
        <v>6</v>
      </c>
      <c r="I278">
        <v>0</v>
      </c>
      <c r="J278">
        <v>0</v>
      </c>
      <c r="K278">
        <v>1.84</v>
      </c>
      <c r="L278">
        <v>0</v>
      </c>
      <c r="M278">
        <v>0</v>
      </c>
      <c r="N278">
        <v>0.114</v>
      </c>
      <c r="O278">
        <v>0.171</v>
      </c>
      <c r="P278">
        <v>0</v>
      </c>
      <c r="Q278">
        <v>0</v>
      </c>
      <c r="R278">
        <v>0</v>
      </c>
      <c r="S278">
        <v>0.375</v>
      </c>
      <c r="T278">
        <v>0.375</v>
      </c>
      <c r="U278" s="9">
        <v>0.25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5.39</v>
      </c>
      <c r="AB278">
        <v>0</v>
      </c>
      <c r="AC278">
        <v>47</v>
      </c>
      <c r="AD278">
        <v>0</v>
      </c>
      <c r="AE278">
        <v>0</v>
      </c>
      <c r="AF278">
        <v>29.1</v>
      </c>
      <c r="AG278">
        <v>1880</v>
      </c>
      <c r="AH278">
        <v>16100</v>
      </c>
      <c r="AI278">
        <v>7.23</v>
      </c>
      <c r="AJ278">
        <v>2.8</v>
      </c>
      <c r="AK278">
        <v>2.41</v>
      </c>
      <c r="AL278">
        <v>2.36</v>
      </c>
      <c r="AM278">
        <v>0.18</v>
      </c>
      <c r="AN278">
        <v>0.311</v>
      </c>
      <c r="AO278">
        <v>0.195</v>
      </c>
      <c r="AP278">
        <v>0.372</v>
      </c>
      <c r="AQ278">
        <v>0</v>
      </c>
      <c r="AR278">
        <v>0.0099</v>
      </c>
      <c r="AS278">
        <v>1.53</v>
      </c>
      <c r="AT278">
        <v>0</v>
      </c>
      <c r="AU278">
        <v>2.69</v>
      </c>
      <c r="AV278">
        <v>0.212</v>
      </c>
      <c r="AW278">
        <v>0.431</v>
      </c>
      <c r="AX278">
        <v>1.38</v>
      </c>
      <c r="AY278">
        <v>0</v>
      </c>
      <c r="AZ278">
        <v>0</v>
      </c>
      <c r="BA278">
        <v>0</v>
      </c>
      <c r="BB278">
        <v>0</v>
      </c>
    </row>
    <row r="279" spans="1:54" ht="12.75">
      <c r="A279" t="s">
        <v>590</v>
      </c>
      <c r="B279" s="3" t="s">
        <v>600</v>
      </c>
      <c r="C279" s="3" t="s">
        <v>600</v>
      </c>
      <c r="D279" s="7"/>
      <c r="E279" s="5" t="s">
        <v>57</v>
      </c>
      <c r="F279">
        <v>3.7</v>
      </c>
      <c r="G279">
        <v>1.09</v>
      </c>
      <c r="H279">
        <v>5.92</v>
      </c>
      <c r="I279">
        <v>0</v>
      </c>
      <c r="J279">
        <v>0</v>
      </c>
      <c r="K279">
        <v>2</v>
      </c>
      <c r="L279">
        <v>0</v>
      </c>
      <c r="M279">
        <v>0</v>
      </c>
      <c r="N279">
        <v>0.098</v>
      </c>
      <c r="O279">
        <v>0.129</v>
      </c>
      <c r="P279">
        <v>0</v>
      </c>
      <c r="Q279">
        <v>0</v>
      </c>
      <c r="R279">
        <v>0</v>
      </c>
      <c r="S279">
        <v>0.3125</v>
      </c>
      <c r="T279">
        <v>0.3125</v>
      </c>
      <c r="U279" s="9">
        <v>0.25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7.75</v>
      </c>
      <c r="AB279">
        <v>0</v>
      </c>
      <c r="AC279">
        <v>54.7</v>
      </c>
      <c r="AD279">
        <v>0</v>
      </c>
      <c r="AE279">
        <v>0</v>
      </c>
      <c r="AF279">
        <v>21.5</v>
      </c>
      <c r="AG279">
        <v>1510</v>
      </c>
      <c r="AH279">
        <v>38500</v>
      </c>
      <c r="AI279">
        <v>5.97</v>
      </c>
      <c r="AJ279">
        <v>2.33</v>
      </c>
      <c r="AK279">
        <v>2.01</v>
      </c>
      <c r="AL279">
        <v>2.34</v>
      </c>
      <c r="AM279">
        <v>0.173</v>
      </c>
      <c r="AN279">
        <v>0.273</v>
      </c>
      <c r="AO279">
        <v>0.173</v>
      </c>
      <c r="AP279">
        <v>0.398</v>
      </c>
      <c r="AQ279">
        <v>0</v>
      </c>
      <c r="AR279">
        <v>0.0053</v>
      </c>
      <c r="AS279">
        <v>1.45</v>
      </c>
      <c r="AT279">
        <v>0</v>
      </c>
      <c r="AU279">
        <v>2.9</v>
      </c>
      <c r="AV279">
        <v>0.187</v>
      </c>
      <c r="AW279">
        <v>0.355</v>
      </c>
      <c r="AX279">
        <v>1.14</v>
      </c>
      <c r="AY279">
        <v>0</v>
      </c>
      <c r="AZ279">
        <v>0</v>
      </c>
      <c r="BA279">
        <v>0</v>
      </c>
      <c r="BB279">
        <v>0</v>
      </c>
    </row>
    <row r="280" spans="1:54" ht="12.75">
      <c r="A280" t="s">
        <v>590</v>
      </c>
      <c r="B280" s="3" t="s">
        <v>601</v>
      </c>
      <c r="C280" s="3" t="s">
        <v>601</v>
      </c>
      <c r="D280" s="7"/>
      <c r="E280" s="5" t="s">
        <v>18</v>
      </c>
      <c r="F280">
        <v>18.9</v>
      </c>
      <c r="G280">
        <v>5.55</v>
      </c>
      <c r="H280">
        <v>5</v>
      </c>
      <c r="I280">
        <v>0</v>
      </c>
      <c r="J280">
        <v>0</v>
      </c>
      <c r="K280">
        <v>5</v>
      </c>
      <c r="L280">
        <v>0</v>
      </c>
      <c r="M280">
        <v>0</v>
      </c>
      <c r="N280">
        <v>0.316</v>
      </c>
      <c r="O280">
        <v>0.416</v>
      </c>
      <c r="P280">
        <v>0</v>
      </c>
      <c r="Q280">
        <v>0</v>
      </c>
      <c r="R280">
        <v>0</v>
      </c>
      <c r="S280">
        <v>0.8125</v>
      </c>
      <c r="T280">
        <v>0.8125</v>
      </c>
      <c r="U280" s="9">
        <v>0.5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6.01</v>
      </c>
      <c r="AB280">
        <v>0</v>
      </c>
      <c r="AC280">
        <v>11.2</v>
      </c>
      <c r="AD280">
        <v>0</v>
      </c>
      <c r="AE280">
        <v>0</v>
      </c>
      <c r="AF280">
        <v>0</v>
      </c>
      <c r="AG280">
        <v>5710</v>
      </c>
      <c r="AH280">
        <v>134</v>
      </c>
      <c r="AI280">
        <v>24.1</v>
      </c>
      <c r="AJ280">
        <v>11</v>
      </c>
      <c r="AK280">
        <v>9.63</v>
      </c>
      <c r="AL280">
        <v>2.08</v>
      </c>
      <c r="AM280">
        <v>7.86</v>
      </c>
      <c r="AN280">
        <v>5.02</v>
      </c>
      <c r="AO280">
        <v>3.14</v>
      </c>
      <c r="AP280">
        <v>1.19</v>
      </c>
      <c r="AQ280">
        <v>0</v>
      </c>
      <c r="AR280">
        <v>0.34</v>
      </c>
      <c r="AS280">
        <v>41.3</v>
      </c>
      <c r="AT280">
        <v>0</v>
      </c>
      <c r="AU280">
        <v>5.73</v>
      </c>
      <c r="AV280">
        <v>2.98</v>
      </c>
      <c r="AW280">
        <v>2.28</v>
      </c>
      <c r="AX280">
        <v>5.53</v>
      </c>
      <c r="AY280">
        <v>0</v>
      </c>
      <c r="AZ280">
        <v>0</v>
      </c>
      <c r="BA280">
        <v>0</v>
      </c>
      <c r="BB280">
        <v>0</v>
      </c>
    </row>
    <row r="281" spans="1:54" ht="12.75">
      <c r="A281" t="s">
        <v>590</v>
      </c>
      <c r="B281" s="3" t="s">
        <v>602</v>
      </c>
      <c r="C281" s="3" t="s">
        <v>602</v>
      </c>
      <c r="D281" s="7"/>
      <c r="E281" s="5" t="s">
        <v>57</v>
      </c>
      <c r="F281">
        <v>6</v>
      </c>
      <c r="G281">
        <v>1.75</v>
      </c>
      <c r="H281">
        <v>3.8</v>
      </c>
      <c r="I281">
        <v>0</v>
      </c>
      <c r="J281">
        <v>0</v>
      </c>
      <c r="K281">
        <v>3.8</v>
      </c>
      <c r="L281">
        <v>0</v>
      </c>
      <c r="M281">
        <v>0</v>
      </c>
      <c r="N281">
        <v>0.13</v>
      </c>
      <c r="O281">
        <v>0.16</v>
      </c>
      <c r="P281">
        <v>0</v>
      </c>
      <c r="Q281">
        <v>0</v>
      </c>
      <c r="R281">
        <v>0</v>
      </c>
      <c r="S281">
        <v>0.5</v>
      </c>
      <c r="T281">
        <v>0.5</v>
      </c>
      <c r="U281" s="9">
        <v>0.375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11.9</v>
      </c>
      <c r="AB281">
        <v>0</v>
      </c>
      <c r="AC281">
        <v>22</v>
      </c>
      <c r="AD281">
        <v>0</v>
      </c>
      <c r="AE281">
        <v>0</v>
      </c>
      <c r="AF281">
        <v>0</v>
      </c>
      <c r="AG281">
        <v>2900</v>
      </c>
      <c r="AH281">
        <v>1920</v>
      </c>
      <c r="AI281">
        <v>4.72</v>
      </c>
      <c r="AJ281">
        <v>2.74</v>
      </c>
      <c r="AK281">
        <v>2.48</v>
      </c>
      <c r="AL281">
        <v>1.64</v>
      </c>
      <c r="AM281">
        <v>1.47</v>
      </c>
      <c r="AN281">
        <v>1.18</v>
      </c>
      <c r="AO281">
        <v>0.771</v>
      </c>
      <c r="AP281">
        <v>0.915</v>
      </c>
      <c r="AQ281">
        <v>0</v>
      </c>
      <c r="AR281">
        <v>0.0184</v>
      </c>
      <c r="AS281">
        <v>4.87</v>
      </c>
      <c r="AT281">
        <v>0</v>
      </c>
      <c r="AU281">
        <v>3.46</v>
      </c>
      <c r="AV281">
        <v>0.526</v>
      </c>
      <c r="AW281">
        <v>0.534</v>
      </c>
      <c r="AX281">
        <v>1.3</v>
      </c>
      <c r="AY281">
        <v>0</v>
      </c>
      <c r="AZ281">
        <v>0</v>
      </c>
      <c r="BA281">
        <v>0</v>
      </c>
      <c r="BB281">
        <v>0</v>
      </c>
    </row>
    <row r="282" spans="1:54" ht="12.75">
      <c r="A282" t="s">
        <v>603</v>
      </c>
      <c r="B282" s="3" t="s">
        <v>604</v>
      </c>
      <c r="C282" s="3" t="s">
        <v>604</v>
      </c>
      <c r="D282" s="7"/>
      <c r="E282" s="5" t="s">
        <v>57</v>
      </c>
      <c r="F282">
        <v>121</v>
      </c>
      <c r="G282">
        <v>35.5</v>
      </c>
      <c r="H282">
        <v>24.5</v>
      </c>
      <c r="I282">
        <v>0</v>
      </c>
      <c r="J282">
        <v>0</v>
      </c>
      <c r="K282">
        <v>8.05</v>
      </c>
      <c r="L282">
        <v>0</v>
      </c>
      <c r="M282">
        <v>0</v>
      </c>
      <c r="N282">
        <v>0.8</v>
      </c>
      <c r="O282">
        <v>1.09</v>
      </c>
      <c r="P282">
        <v>0</v>
      </c>
      <c r="Q282">
        <v>0</v>
      </c>
      <c r="R282">
        <v>0</v>
      </c>
      <c r="S282">
        <v>2</v>
      </c>
      <c r="T282">
        <v>2</v>
      </c>
      <c r="U282" s="9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3.69</v>
      </c>
      <c r="AB282">
        <v>0</v>
      </c>
      <c r="AC282">
        <v>25.9</v>
      </c>
      <c r="AD282">
        <v>0</v>
      </c>
      <c r="AE282">
        <v>0</v>
      </c>
      <c r="AF282">
        <v>0</v>
      </c>
      <c r="AG282">
        <v>3310</v>
      </c>
      <c r="AH282">
        <v>1770</v>
      </c>
      <c r="AI282">
        <v>3160</v>
      </c>
      <c r="AJ282">
        <v>306</v>
      </c>
      <c r="AK282">
        <v>258</v>
      </c>
      <c r="AL282">
        <v>9.43</v>
      </c>
      <c r="AM282">
        <v>83</v>
      </c>
      <c r="AN282">
        <v>36.3</v>
      </c>
      <c r="AO282">
        <v>20.6</v>
      </c>
      <c r="AP282">
        <v>1.53</v>
      </c>
      <c r="AQ282">
        <v>0</v>
      </c>
      <c r="AR282">
        <v>12.8</v>
      </c>
      <c r="AS282">
        <v>11400</v>
      </c>
      <c r="AT282">
        <v>0</v>
      </c>
      <c r="AU282">
        <v>47.1</v>
      </c>
      <c r="AV282">
        <v>103</v>
      </c>
      <c r="AW282">
        <v>46.2</v>
      </c>
      <c r="AX282">
        <v>153</v>
      </c>
      <c r="AY282">
        <v>0</v>
      </c>
      <c r="AZ282">
        <v>0</v>
      </c>
      <c r="BA282">
        <v>0</v>
      </c>
      <c r="BB282">
        <v>0</v>
      </c>
    </row>
    <row r="283" spans="1:54" ht="12.75">
      <c r="A283" t="s">
        <v>603</v>
      </c>
      <c r="B283" s="3" t="s">
        <v>605</v>
      </c>
      <c r="C283" s="3" t="s">
        <v>605</v>
      </c>
      <c r="D283" s="7"/>
      <c r="E283" s="5" t="s">
        <v>57</v>
      </c>
      <c r="F283">
        <v>106</v>
      </c>
      <c r="G283">
        <v>31.1</v>
      </c>
      <c r="H283">
        <v>24.5</v>
      </c>
      <c r="I283">
        <v>0</v>
      </c>
      <c r="J283">
        <v>0</v>
      </c>
      <c r="K283">
        <v>7.87</v>
      </c>
      <c r="L283">
        <v>0</v>
      </c>
      <c r="M283">
        <v>0</v>
      </c>
      <c r="N283">
        <v>0.62</v>
      </c>
      <c r="O283">
        <v>1.09</v>
      </c>
      <c r="P283">
        <v>0</v>
      </c>
      <c r="Q283">
        <v>0</v>
      </c>
      <c r="R283">
        <v>0</v>
      </c>
      <c r="S283">
        <v>2</v>
      </c>
      <c r="T283">
        <v>2</v>
      </c>
      <c r="U283" s="9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3.61</v>
      </c>
      <c r="AB283">
        <v>0</v>
      </c>
      <c r="AC283">
        <v>33.4</v>
      </c>
      <c r="AD283">
        <v>0</v>
      </c>
      <c r="AE283">
        <v>0</v>
      </c>
      <c r="AF283">
        <v>57.8</v>
      </c>
      <c r="AG283">
        <v>2960</v>
      </c>
      <c r="AH283">
        <v>2470</v>
      </c>
      <c r="AI283">
        <v>2940</v>
      </c>
      <c r="AJ283">
        <v>279</v>
      </c>
      <c r="AK283">
        <v>240</v>
      </c>
      <c r="AL283">
        <v>9.71</v>
      </c>
      <c r="AM283">
        <v>76.8</v>
      </c>
      <c r="AN283">
        <v>33.4</v>
      </c>
      <c r="AO283">
        <v>19.5</v>
      </c>
      <c r="AP283">
        <v>1.57</v>
      </c>
      <c r="AQ283">
        <v>0</v>
      </c>
      <c r="AR283">
        <v>10.1</v>
      </c>
      <c r="AS283">
        <v>10500</v>
      </c>
      <c r="AT283">
        <v>0</v>
      </c>
      <c r="AU283">
        <v>46.1</v>
      </c>
      <c r="AV283">
        <v>98.8</v>
      </c>
      <c r="AW283">
        <v>46.2</v>
      </c>
      <c r="AX283">
        <v>139</v>
      </c>
      <c r="AY283">
        <v>0</v>
      </c>
      <c r="AZ283">
        <v>0</v>
      </c>
      <c r="BA283">
        <v>0</v>
      </c>
      <c r="BB283">
        <v>0</v>
      </c>
    </row>
    <row r="284" spans="1:54" ht="12.75">
      <c r="A284" t="s">
        <v>603</v>
      </c>
      <c r="B284" s="3" t="s">
        <v>606</v>
      </c>
      <c r="C284" s="3" t="s">
        <v>606</v>
      </c>
      <c r="D284" s="7"/>
      <c r="E284" s="5" t="s">
        <v>57</v>
      </c>
      <c r="F284">
        <v>100</v>
      </c>
      <c r="G284">
        <v>29.3</v>
      </c>
      <c r="H284">
        <v>24</v>
      </c>
      <c r="I284">
        <v>0</v>
      </c>
      <c r="J284">
        <v>0</v>
      </c>
      <c r="K284">
        <v>7.25</v>
      </c>
      <c r="L284">
        <v>0</v>
      </c>
      <c r="M284">
        <v>0</v>
      </c>
      <c r="N284">
        <v>0.745</v>
      </c>
      <c r="O284">
        <v>0.87</v>
      </c>
      <c r="P284">
        <v>0</v>
      </c>
      <c r="Q284">
        <v>0</v>
      </c>
      <c r="R284">
        <v>0</v>
      </c>
      <c r="S284">
        <v>1.75</v>
      </c>
      <c r="T284">
        <v>1.75</v>
      </c>
      <c r="U284" s="9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4.16</v>
      </c>
      <c r="AB284">
        <v>0</v>
      </c>
      <c r="AC284">
        <v>27.8</v>
      </c>
      <c r="AD284">
        <v>0</v>
      </c>
      <c r="AE284">
        <v>0</v>
      </c>
      <c r="AF284">
        <v>0</v>
      </c>
      <c r="AG284">
        <v>3000</v>
      </c>
      <c r="AH284">
        <v>2930</v>
      </c>
      <c r="AI284">
        <v>2380</v>
      </c>
      <c r="AJ284">
        <v>239</v>
      </c>
      <c r="AK284">
        <v>199</v>
      </c>
      <c r="AL284">
        <v>9.01</v>
      </c>
      <c r="AM284">
        <v>47.4</v>
      </c>
      <c r="AN284">
        <v>24</v>
      </c>
      <c r="AO284">
        <v>13.1</v>
      </c>
      <c r="AP284">
        <v>1.27</v>
      </c>
      <c r="AQ284">
        <v>0</v>
      </c>
      <c r="AR284">
        <v>7.59</v>
      </c>
      <c r="AS284">
        <v>6340</v>
      </c>
      <c r="AT284">
        <v>0</v>
      </c>
      <c r="AU284">
        <v>41.9</v>
      </c>
      <c r="AV284">
        <v>66</v>
      </c>
      <c r="AW284">
        <v>32.7</v>
      </c>
      <c r="AX284">
        <v>119</v>
      </c>
      <c r="AY284">
        <v>0</v>
      </c>
      <c r="AZ284">
        <v>0</v>
      </c>
      <c r="BA284">
        <v>0</v>
      </c>
      <c r="BB284">
        <v>0</v>
      </c>
    </row>
    <row r="285" spans="1:54" ht="12.75">
      <c r="A285" t="s">
        <v>603</v>
      </c>
      <c r="B285" s="3" t="s">
        <v>607</v>
      </c>
      <c r="C285" s="3" t="s">
        <v>607</v>
      </c>
      <c r="D285" s="7"/>
      <c r="E285" s="5" t="s">
        <v>57</v>
      </c>
      <c r="F285">
        <v>90</v>
      </c>
      <c r="G285">
        <v>26.5</v>
      </c>
      <c r="H285">
        <v>24</v>
      </c>
      <c r="I285">
        <v>0</v>
      </c>
      <c r="J285">
        <v>0</v>
      </c>
      <c r="K285">
        <v>7.13</v>
      </c>
      <c r="L285">
        <v>0</v>
      </c>
      <c r="M285">
        <v>0</v>
      </c>
      <c r="N285">
        <v>0.625</v>
      </c>
      <c r="O285">
        <v>0.87</v>
      </c>
      <c r="P285">
        <v>0</v>
      </c>
      <c r="Q285">
        <v>0</v>
      </c>
      <c r="R285">
        <v>0</v>
      </c>
      <c r="S285">
        <v>1.75</v>
      </c>
      <c r="T285">
        <v>1.75</v>
      </c>
      <c r="U285" s="9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4.09</v>
      </c>
      <c r="AB285">
        <v>0</v>
      </c>
      <c r="AC285">
        <v>33.1</v>
      </c>
      <c r="AD285">
        <v>0</v>
      </c>
      <c r="AE285">
        <v>0</v>
      </c>
      <c r="AF285">
        <v>58.7</v>
      </c>
      <c r="AG285">
        <v>2710</v>
      </c>
      <c r="AH285">
        <v>4070</v>
      </c>
      <c r="AI285">
        <v>2250</v>
      </c>
      <c r="AJ285">
        <v>222</v>
      </c>
      <c r="AK285">
        <v>187</v>
      </c>
      <c r="AL285">
        <v>9.21</v>
      </c>
      <c r="AM285">
        <v>44.7</v>
      </c>
      <c r="AN285">
        <v>22.4</v>
      </c>
      <c r="AO285">
        <v>12.5</v>
      </c>
      <c r="AP285">
        <v>1.3</v>
      </c>
      <c r="AQ285">
        <v>0</v>
      </c>
      <c r="AR285">
        <v>6.05</v>
      </c>
      <c r="AS285">
        <v>5980</v>
      </c>
      <c r="AT285">
        <v>0</v>
      </c>
      <c r="AU285">
        <v>41.2</v>
      </c>
      <c r="AV285">
        <v>63.8</v>
      </c>
      <c r="AW285">
        <v>32.7</v>
      </c>
      <c r="AX285">
        <v>110</v>
      </c>
      <c r="AY285">
        <v>0</v>
      </c>
      <c r="AZ285">
        <v>0</v>
      </c>
      <c r="BA285">
        <v>0</v>
      </c>
      <c r="BB285">
        <v>0</v>
      </c>
    </row>
    <row r="286" spans="1:54" ht="12.75">
      <c r="A286" t="s">
        <v>603</v>
      </c>
      <c r="B286" s="3" t="s">
        <v>608</v>
      </c>
      <c r="C286" s="3" t="s">
        <v>608</v>
      </c>
      <c r="D286" s="7"/>
      <c r="E286" s="5" t="s">
        <v>57</v>
      </c>
      <c r="F286">
        <v>80</v>
      </c>
      <c r="G286">
        <v>23.5</v>
      </c>
      <c r="H286">
        <v>24</v>
      </c>
      <c r="I286">
        <v>0</v>
      </c>
      <c r="J286">
        <v>0</v>
      </c>
      <c r="K286">
        <v>7</v>
      </c>
      <c r="L286">
        <v>0</v>
      </c>
      <c r="M286">
        <v>0</v>
      </c>
      <c r="N286">
        <v>0.5</v>
      </c>
      <c r="O286">
        <v>0.87</v>
      </c>
      <c r="P286">
        <v>0</v>
      </c>
      <c r="Q286">
        <v>0</v>
      </c>
      <c r="R286">
        <v>0</v>
      </c>
      <c r="S286">
        <v>1.75</v>
      </c>
      <c r="T286">
        <v>1.75</v>
      </c>
      <c r="U286" s="9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4.02</v>
      </c>
      <c r="AB286">
        <v>0</v>
      </c>
      <c r="AC286">
        <v>41.4</v>
      </c>
      <c r="AD286">
        <v>0</v>
      </c>
      <c r="AE286">
        <v>0</v>
      </c>
      <c r="AF286">
        <v>37.6</v>
      </c>
      <c r="AG286">
        <v>2450</v>
      </c>
      <c r="AH286">
        <v>5460</v>
      </c>
      <c r="AI286">
        <v>2100</v>
      </c>
      <c r="AJ286">
        <v>204</v>
      </c>
      <c r="AK286">
        <v>175</v>
      </c>
      <c r="AL286">
        <v>9.47</v>
      </c>
      <c r="AM286">
        <v>42</v>
      </c>
      <c r="AN286">
        <v>20.8</v>
      </c>
      <c r="AO286">
        <v>12</v>
      </c>
      <c r="AP286">
        <v>1.34</v>
      </c>
      <c r="AQ286">
        <v>0</v>
      </c>
      <c r="AR286">
        <v>4.89</v>
      </c>
      <c r="AS286">
        <v>5620</v>
      </c>
      <c r="AT286">
        <v>0</v>
      </c>
      <c r="AU286">
        <v>40.5</v>
      </c>
      <c r="AV286">
        <v>61.6</v>
      </c>
      <c r="AW286">
        <v>32.7</v>
      </c>
      <c r="AX286">
        <v>101</v>
      </c>
      <c r="AY286">
        <v>0</v>
      </c>
      <c r="AZ286">
        <v>0</v>
      </c>
      <c r="BA286">
        <v>0</v>
      </c>
      <c r="BB286">
        <v>0</v>
      </c>
    </row>
    <row r="287" spans="1:54" ht="12.75">
      <c r="A287" t="s">
        <v>603</v>
      </c>
      <c r="B287" s="3" t="s">
        <v>609</v>
      </c>
      <c r="C287" s="3" t="s">
        <v>609</v>
      </c>
      <c r="D287" s="7"/>
      <c r="E287" s="5" t="s">
        <v>57</v>
      </c>
      <c r="F287">
        <v>96</v>
      </c>
      <c r="G287">
        <v>28.2</v>
      </c>
      <c r="H287">
        <v>20.3</v>
      </c>
      <c r="I287">
        <v>0</v>
      </c>
      <c r="J287">
        <v>0</v>
      </c>
      <c r="K287">
        <v>7.2</v>
      </c>
      <c r="L287">
        <v>0</v>
      </c>
      <c r="M287">
        <v>0</v>
      </c>
      <c r="N287">
        <v>0.8</v>
      </c>
      <c r="O287">
        <v>0.92</v>
      </c>
      <c r="P287">
        <v>0</v>
      </c>
      <c r="Q287">
        <v>0</v>
      </c>
      <c r="R287">
        <v>0</v>
      </c>
      <c r="S287">
        <v>1.75</v>
      </c>
      <c r="T287">
        <v>1.75</v>
      </c>
      <c r="U287" s="9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3.91</v>
      </c>
      <c r="AB287">
        <v>0</v>
      </c>
      <c r="AC287">
        <v>21.1</v>
      </c>
      <c r="AD287">
        <v>0</v>
      </c>
      <c r="AE287">
        <v>0</v>
      </c>
      <c r="AF287">
        <v>0</v>
      </c>
      <c r="AG287">
        <v>3730</v>
      </c>
      <c r="AH287">
        <v>1160</v>
      </c>
      <c r="AI287">
        <v>1670</v>
      </c>
      <c r="AJ287">
        <v>198</v>
      </c>
      <c r="AK287">
        <v>165</v>
      </c>
      <c r="AL287">
        <v>7.71</v>
      </c>
      <c r="AM287">
        <v>49.9</v>
      </c>
      <c r="AN287">
        <v>24.9</v>
      </c>
      <c r="AO287">
        <v>13.9</v>
      </c>
      <c r="AP287">
        <v>1.33</v>
      </c>
      <c r="AQ287">
        <v>0</v>
      </c>
      <c r="AR287">
        <v>8.4</v>
      </c>
      <c r="AS287">
        <v>4690</v>
      </c>
      <c r="AT287">
        <v>0</v>
      </c>
      <c r="AU287">
        <v>34.9</v>
      </c>
      <c r="AV287">
        <v>57.8</v>
      </c>
      <c r="AW287">
        <v>28.5</v>
      </c>
      <c r="AX287">
        <v>98.3</v>
      </c>
      <c r="AY287">
        <v>0</v>
      </c>
      <c r="AZ287">
        <v>0</v>
      </c>
      <c r="BA287">
        <v>0</v>
      </c>
      <c r="BB287">
        <v>0</v>
      </c>
    </row>
    <row r="288" spans="1:54" ht="12.75">
      <c r="A288" t="s">
        <v>603</v>
      </c>
      <c r="B288" s="3" t="s">
        <v>610</v>
      </c>
      <c r="C288" s="3" t="s">
        <v>610</v>
      </c>
      <c r="D288" s="7"/>
      <c r="E288" s="5" t="s">
        <v>57</v>
      </c>
      <c r="F288">
        <v>86</v>
      </c>
      <c r="G288">
        <v>25.3</v>
      </c>
      <c r="H288">
        <v>20.3</v>
      </c>
      <c r="I288">
        <v>0</v>
      </c>
      <c r="J288">
        <v>0</v>
      </c>
      <c r="K288">
        <v>7.06</v>
      </c>
      <c r="L288">
        <v>0</v>
      </c>
      <c r="M288">
        <v>0</v>
      </c>
      <c r="N288">
        <v>0.66</v>
      </c>
      <c r="O288">
        <v>0.92</v>
      </c>
      <c r="P288">
        <v>0</v>
      </c>
      <c r="Q288">
        <v>0</v>
      </c>
      <c r="R288">
        <v>0</v>
      </c>
      <c r="S288">
        <v>1.75</v>
      </c>
      <c r="T288">
        <v>1.75</v>
      </c>
      <c r="U288" s="9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3.84</v>
      </c>
      <c r="AB288">
        <v>0</v>
      </c>
      <c r="AC288">
        <v>25.6</v>
      </c>
      <c r="AD288">
        <v>0</v>
      </c>
      <c r="AE288">
        <v>0</v>
      </c>
      <c r="AF288">
        <v>0</v>
      </c>
      <c r="AG288">
        <v>3350</v>
      </c>
      <c r="AH288">
        <v>1630</v>
      </c>
      <c r="AI288">
        <v>1570</v>
      </c>
      <c r="AJ288">
        <v>183</v>
      </c>
      <c r="AK288">
        <v>155</v>
      </c>
      <c r="AL288">
        <v>7.89</v>
      </c>
      <c r="AM288">
        <v>46.6</v>
      </c>
      <c r="AN288">
        <v>23.1</v>
      </c>
      <c r="AO288">
        <v>13.2</v>
      </c>
      <c r="AP288">
        <v>1.36</v>
      </c>
      <c r="AQ288">
        <v>0</v>
      </c>
      <c r="AR288">
        <v>6.65</v>
      </c>
      <c r="AS288">
        <v>4380</v>
      </c>
      <c r="AT288">
        <v>0</v>
      </c>
      <c r="AU288">
        <v>34.2</v>
      </c>
      <c r="AV288">
        <v>55.5</v>
      </c>
      <c r="AW288">
        <v>28.5</v>
      </c>
      <c r="AX288">
        <v>91.1</v>
      </c>
      <c r="AY288">
        <v>0</v>
      </c>
      <c r="AZ288">
        <v>0</v>
      </c>
      <c r="BA288">
        <v>0</v>
      </c>
      <c r="BB288">
        <v>0</v>
      </c>
    </row>
    <row r="289" spans="1:54" ht="12.75">
      <c r="A289" t="s">
        <v>603</v>
      </c>
      <c r="B289" s="3" t="s">
        <v>611</v>
      </c>
      <c r="C289" s="3" t="s">
        <v>611</v>
      </c>
      <c r="D289" s="7"/>
      <c r="E289" s="5" t="s">
        <v>57</v>
      </c>
      <c r="F289">
        <v>75</v>
      </c>
      <c r="G289">
        <v>22</v>
      </c>
      <c r="H289">
        <v>20</v>
      </c>
      <c r="I289">
        <v>0</v>
      </c>
      <c r="J289">
        <v>0</v>
      </c>
      <c r="K289">
        <v>6.39</v>
      </c>
      <c r="L289">
        <v>0</v>
      </c>
      <c r="M289">
        <v>0</v>
      </c>
      <c r="N289">
        <v>0.635</v>
      </c>
      <c r="O289">
        <v>0.795</v>
      </c>
      <c r="P289">
        <v>0</v>
      </c>
      <c r="Q289">
        <v>0</v>
      </c>
      <c r="R289">
        <v>0</v>
      </c>
      <c r="S289">
        <v>1.625</v>
      </c>
      <c r="T289">
        <v>1.625</v>
      </c>
      <c r="U289" s="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4.02</v>
      </c>
      <c r="AB289">
        <v>0</v>
      </c>
      <c r="AC289">
        <v>26.6</v>
      </c>
      <c r="AD289">
        <v>0</v>
      </c>
      <c r="AE289">
        <v>0</v>
      </c>
      <c r="AF289">
        <v>0</v>
      </c>
      <c r="AG289">
        <v>3140</v>
      </c>
      <c r="AH289">
        <v>2290</v>
      </c>
      <c r="AI289">
        <v>1280</v>
      </c>
      <c r="AJ289">
        <v>152</v>
      </c>
      <c r="AK289">
        <v>128</v>
      </c>
      <c r="AL289">
        <v>7.62</v>
      </c>
      <c r="AM289">
        <v>29.5</v>
      </c>
      <c r="AN289">
        <v>16.7</v>
      </c>
      <c r="AO289">
        <v>9.25</v>
      </c>
      <c r="AP289">
        <v>1.16</v>
      </c>
      <c r="AQ289">
        <v>0</v>
      </c>
      <c r="AR289">
        <v>4.59</v>
      </c>
      <c r="AS289">
        <v>2720</v>
      </c>
      <c r="AT289">
        <v>0</v>
      </c>
      <c r="AU289">
        <v>30.7</v>
      </c>
      <c r="AV289">
        <v>38.9</v>
      </c>
      <c r="AW289">
        <v>21.9</v>
      </c>
      <c r="AX289">
        <v>75.6</v>
      </c>
      <c r="AY289">
        <v>0</v>
      </c>
      <c r="AZ289">
        <v>0</v>
      </c>
      <c r="BA289">
        <v>0</v>
      </c>
      <c r="BB289">
        <v>0</v>
      </c>
    </row>
    <row r="290" spans="1:54" ht="12.75">
      <c r="A290" t="s">
        <v>603</v>
      </c>
      <c r="B290" s="3" t="s">
        <v>612</v>
      </c>
      <c r="C290" s="3" t="s">
        <v>612</v>
      </c>
      <c r="D290" s="7"/>
      <c r="E290" s="5" t="s">
        <v>57</v>
      </c>
      <c r="F290">
        <v>66</v>
      </c>
      <c r="G290">
        <v>19.4</v>
      </c>
      <c r="H290">
        <v>20</v>
      </c>
      <c r="I290">
        <v>0</v>
      </c>
      <c r="J290">
        <v>0</v>
      </c>
      <c r="K290">
        <v>6.26</v>
      </c>
      <c r="L290">
        <v>0</v>
      </c>
      <c r="M290">
        <v>0</v>
      </c>
      <c r="N290">
        <v>0.505</v>
      </c>
      <c r="O290">
        <v>0.795</v>
      </c>
      <c r="P290">
        <v>0</v>
      </c>
      <c r="Q290">
        <v>0</v>
      </c>
      <c r="R290">
        <v>0</v>
      </c>
      <c r="S290">
        <v>1.625</v>
      </c>
      <c r="T290">
        <v>1.625</v>
      </c>
      <c r="U290" s="9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3.93</v>
      </c>
      <c r="AB290">
        <v>0</v>
      </c>
      <c r="AC290">
        <v>33.5</v>
      </c>
      <c r="AD290">
        <v>0</v>
      </c>
      <c r="AE290">
        <v>0</v>
      </c>
      <c r="AF290">
        <v>57.4</v>
      </c>
      <c r="AG290">
        <v>2800</v>
      </c>
      <c r="AH290">
        <v>3250</v>
      </c>
      <c r="AI290">
        <v>1190</v>
      </c>
      <c r="AJ290">
        <v>139</v>
      </c>
      <c r="AK290">
        <v>119</v>
      </c>
      <c r="AL290">
        <v>7.83</v>
      </c>
      <c r="AM290">
        <v>27.5</v>
      </c>
      <c r="AN290">
        <v>15.4</v>
      </c>
      <c r="AO290">
        <v>8.78</v>
      </c>
      <c r="AP290">
        <v>1.19</v>
      </c>
      <c r="AQ290">
        <v>0</v>
      </c>
      <c r="AR290">
        <v>3.58</v>
      </c>
      <c r="AS290">
        <v>2540</v>
      </c>
      <c r="AT290">
        <v>0</v>
      </c>
      <c r="AU290">
        <v>30</v>
      </c>
      <c r="AV290">
        <v>37.3</v>
      </c>
      <c r="AW290">
        <v>21.9</v>
      </c>
      <c r="AX290">
        <v>69.1</v>
      </c>
      <c r="AY290">
        <v>0</v>
      </c>
      <c r="AZ290">
        <v>0</v>
      </c>
      <c r="BA290">
        <v>0</v>
      </c>
      <c r="BB290">
        <v>0</v>
      </c>
    </row>
    <row r="291" spans="1:54" ht="12.75">
      <c r="A291" t="s">
        <v>603</v>
      </c>
      <c r="B291" s="3" t="s">
        <v>613</v>
      </c>
      <c r="C291" s="3" t="s">
        <v>613</v>
      </c>
      <c r="D291" s="7"/>
      <c r="E291" s="5" t="s">
        <v>57</v>
      </c>
      <c r="F291">
        <v>70</v>
      </c>
      <c r="G291">
        <v>20.5</v>
      </c>
      <c r="H291">
        <v>18</v>
      </c>
      <c r="I291">
        <v>0</v>
      </c>
      <c r="J291">
        <v>0</v>
      </c>
      <c r="K291">
        <v>6.25</v>
      </c>
      <c r="L291">
        <v>0</v>
      </c>
      <c r="M291">
        <v>0</v>
      </c>
      <c r="N291">
        <v>0.711</v>
      </c>
      <c r="O291">
        <v>0.691</v>
      </c>
      <c r="P291">
        <v>0</v>
      </c>
      <c r="Q291">
        <v>0</v>
      </c>
      <c r="R291">
        <v>0</v>
      </c>
      <c r="S291">
        <v>1.5</v>
      </c>
      <c r="T291">
        <v>1.5</v>
      </c>
      <c r="U291" s="9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4.52</v>
      </c>
      <c r="AB291">
        <v>0</v>
      </c>
      <c r="AC291">
        <v>21.5</v>
      </c>
      <c r="AD291">
        <v>0</v>
      </c>
      <c r="AE291">
        <v>0</v>
      </c>
      <c r="AF291">
        <v>0</v>
      </c>
      <c r="AG291">
        <v>3560</v>
      </c>
      <c r="AH291">
        <v>1510</v>
      </c>
      <c r="AI291">
        <v>923</v>
      </c>
      <c r="AJ291">
        <v>124</v>
      </c>
      <c r="AK291">
        <v>103</v>
      </c>
      <c r="AL291">
        <v>6.7</v>
      </c>
      <c r="AM291">
        <v>24</v>
      </c>
      <c r="AN291">
        <v>14.3</v>
      </c>
      <c r="AO291">
        <v>7.69</v>
      </c>
      <c r="AP291">
        <v>1.08</v>
      </c>
      <c r="AQ291">
        <v>0</v>
      </c>
      <c r="AR291">
        <v>4.1</v>
      </c>
      <c r="AS291">
        <v>1800</v>
      </c>
      <c r="AT291">
        <v>0</v>
      </c>
      <c r="AU291">
        <v>27</v>
      </c>
      <c r="AV291">
        <v>29.2</v>
      </c>
      <c r="AW291">
        <v>16.6</v>
      </c>
      <c r="AX291">
        <v>61.9</v>
      </c>
      <c r="AY291">
        <v>0</v>
      </c>
      <c r="AZ291">
        <v>0</v>
      </c>
      <c r="BA291">
        <v>0</v>
      </c>
      <c r="BB291">
        <v>0</v>
      </c>
    </row>
    <row r="292" spans="1:54" ht="12.75">
      <c r="A292" t="s">
        <v>603</v>
      </c>
      <c r="B292" s="3" t="s">
        <v>614</v>
      </c>
      <c r="C292" s="3" t="s">
        <v>614</v>
      </c>
      <c r="D292" s="7"/>
      <c r="E292" s="5" t="s">
        <v>57</v>
      </c>
      <c r="F292">
        <v>54.7</v>
      </c>
      <c r="G292">
        <v>16</v>
      </c>
      <c r="H292">
        <v>18</v>
      </c>
      <c r="I292">
        <v>0</v>
      </c>
      <c r="J292">
        <v>0</v>
      </c>
      <c r="K292">
        <v>6</v>
      </c>
      <c r="L292">
        <v>0</v>
      </c>
      <c r="M292">
        <v>0</v>
      </c>
      <c r="N292">
        <v>0.461</v>
      </c>
      <c r="O292">
        <v>0.691</v>
      </c>
      <c r="P292">
        <v>0</v>
      </c>
      <c r="Q292">
        <v>0</v>
      </c>
      <c r="R292">
        <v>0</v>
      </c>
      <c r="S292">
        <v>1.5</v>
      </c>
      <c r="T292">
        <v>1.5</v>
      </c>
      <c r="U292" s="9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4.34</v>
      </c>
      <c r="AB292">
        <v>0</v>
      </c>
      <c r="AC292">
        <v>33.2</v>
      </c>
      <c r="AD292">
        <v>0</v>
      </c>
      <c r="AE292">
        <v>0</v>
      </c>
      <c r="AF292">
        <v>58.4</v>
      </c>
      <c r="AG292">
        <v>2750</v>
      </c>
      <c r="AH292">
        <v>3480</v>
      </c>
      <c r="AI292">
        <v>801</v>
      </c>
      <c r="AJ292">
        <v>104</v>
      </c>
      <c r="AK292">
        <v>89</v>
      </c>
      <c r="AL292">
        <v>7.07</v>
      </c>
      <c r="AM292">
        <v>20.7</v>
      </c>
      <c r="AN292">
        <v>12.1</v>
      </c>
      <c r="AO292">
        <v>6.91</v>
      </c>
      <c r="AP292">
        <v>1.14</v>
      </c>
      <c r="AQ292">
        <v>0</v>
      </c>
      <c r="AR292">
        <v>2.33</v>
      </c>
      <c r="AS292">
        <v>1550</v>
      </c>
      <c r="AT292">
        <v>0</v>
      </c>
      <c r="AU292">
        <v>26</v>
      </c>
      <c r="AV292">
        <v>26.9</v>
      </c>
      <c r="AW292">
        <v>16.6</v>
      </c>
      <c r="AX292">
        <v>51.8</v>
      </c>
      <c r="AY292">
        <v>0</v>
      </c>
      <c r="AZ292">
        <v>0</v>
      </c>
      <c r="BA292">
        <v>0</v>
      </c>
      <c r="BB292">
        <v>0</v>
      </c>
    </row>
    <row r="293" spans="1:54" ht="12.75">
      <c r="A293" t="s">
        <v>603</v>
      </c>
      <c r="B293" s="3" t="s">
        <v>615</v>
      </c>
      <c r="C293" s="3" t="s">
        <v>615</v>
      </c>
      <c r="D293" s="7"/>
      <c r="E293" s="5" t="s">
        <v>57</v>
      </c>
      <c r="F293">
        <v>50</v>
      </c>
      <c r="G293">
        <v>14.7</v>
      </c>
      <c r="H293">
        <v>15</v>
      </c>
      <c r="I293">
        <v>0</v>
      </c>
      <c r="J293">
        <v>0</v>
      </c>
      <c r="K293">
        <v>5.64</v>
      </c>
      <c r="L293">
        <v>0</v>
      </c>
      <c r="M293">
        <v>0</v>
      </c>
      <c r="N293">
        <v>0.55</v>
      </c>
      <c r="O293">
        <v>0.622</v>
      </c>
      <c r="P293">
        <v>0</v>
      </c>
      <c r="Q293">
        <v>0</v>
      </c>
      <c r="R293">
        <v>0</v>
      </c>
      <c r="S293">
        <v>1.375</v>
      </c>
      <c r="T293">
        <v>1.375</v>
      </c>
      <c r="U293" s="9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4.53</v>
      </c>
      <c r="AB293">
        <v>0</v>
      </c>
      <c r="AC293">
        <v>22.7</v>
      </c>
      <c r="AD293">
        <v>0</v>
      </c>
      <c r="AE293">
        <v>0</v>
      </c>
      <c r="AF293">
        <v>0</v>
      </c>
      <c r="AG293">
        <v>3450</v>
      </c>
      <c r="AH293">
        <v>1530</v>
      </c>
      <c r="AI293">
        <v>485</v>
      </c>
      <c r="AJ293">
        <v>77</v>
      </c>
      <c r="AK293">
        <v>64.7</v>
      </c>
      <c r="AL293">
        <v>5.75</v>
      </c>
      <c r="AM293">
        <v>15.6</v>
      </c>
      <c r="AN293">
        <v>9.99</v>
      </c>
      <c r="AO293">
        <v>5.53</v>
      </c>
      <c r="AP293">
        <v>1.03</v>
      </c>
      <c r="AQ293">
        <v>0</v>
      </c>
      <c r="AR293">
        <v>2.12</v>
      </c>
      <c r="AS293">
        <v>806</v>
      </c>
      <c r="AT293">
        <v>0</v>
      </c>
      <c r="AU293">
        <v>20.3</v>
      </c>
      <c r="AV293">
        <v>17.8</v>
      </c>
      <c r="AW293">
        <v>11.4</v>
      </c>
      <c r="AX293">
        <v>38.2</v>
      </c>
      <c r="AY293">
        <v>0</v>
      </c>
      <c r="AZ293">
        <v>0</v>
      </c>
      <c r="BA293">
        <v>0</v>
      </c>
      <c r="BB293">
        <v>0</v>
      </c>
    </row>
    <row r="294" spans="1:54" ht="12.75">
      <c r="A294" t="s">
        <v>603</v>
      </c>
      <c r="B294" s="3" t="s">
        <v>616</v>
      </c>
      <c r="C294" s="3" t="s">
        <v>616</v>
      </c>
      <c r="D294" s="7"/>
      <c r="E294" s="5" t="s">
        <v>57</v>
      </c>
      <c r="F294">
        <v>42.9</v>
      </c>
      <c r="G294">
        <v>12.6</v>
      </c>
      <c r="H294">
        <v>15</v>
      </c>
      <c r="I294">
        <v>0</v>
      </c>
      <c r="J294">
        <v>0</v>
      </c>
      <c r="K294">
        <v>5.5</v>
      </c>
      <c r="L294">
        <v>0</v>
      </c>
      <c r="M294">
        <v>0</v>
      </c>
      <c r="N294">
        <v>0.411</v>
      </c>
      <c r="O294">
        <v>0.622</v>
      </c>
      <c r="P294">
        <v>0</v>
      </c>
      <c r="Q294">
        <v>0</v>
      </c>
      <c r="R294">
        <v>0</v>
      </c>
      <c r="S294">
        <v>1.375</v>
      </c>
      <c r="T294">
        <v>1.375</v>
      </c>
      <c r="U294" s="9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4.42</v>
      </c>
      <c r="AB294">
        <v>0</v>
      </c>
      <c r="AC294">
        <v>30.4</v>
      </c>
      <c r="AD294">
        <v>0</v>
      </c>
      <c r="AE294">
        <v>0</v>
      </c>
      <c r="AF294">
        <v>0</v>
      </c>
      <c r="AG294">
        <v>2970</v>
      </c>
      <c r="AH294">
        <v>2450</v>
      </c>
      <c r="AI294">
        <v>446</v>
      </c>
      <c r="AJ294">
        <v>69.2</v>
      </c>
      <c r="AK294">
        <v>59.4</v>
      </c>
      <c r="AL294">
        <v>5.95</v>
      </c>
      <c r="AM294">
        <v>14.3</v>
      </c>
      <c r="AN294">
        <v>9.08</v>
      </c>
      <c r="AO294">
        <v>5.19</v>
      </c>
      <c r="AP294">
        <v>1.06</v>
      </c>
      <c r="AQ294">
        <v>0</v>
      </c>
      <c r="AR294">
        <v>1.54</v>
      </c>
      <c r="AS294">
        <v>739</v>
      </c>
      <c r="AT294">
        <v>0</v>
      </c>
      <c r="AU294">
        <v>19.8</v>
      </c>
      <c r="AV294">
        <v>16.9</v>
      </c>
      <c r="AW294">
        <v>11.4</v>
      </c>
      <c r="AX294">
        <v>34.3</v>
      </c>
      <c r="AY294">
        <v>0</v>
      </c>
      <c r="AZ294">
        <v>0</v>
      </c>
      <c r="BA294">
        <v>0</v>
      </c>
      <c r="BB294">
        <v>0</v>
      </c>
    </row>
    <row r="295" spans="1:54" ht="12.75">
      <c r="A295" t="s">
        <v>603</v>
      </c>
      <c r="B295" s="3" t="s">
        <v>617</v>
      </c>
      <c r="C295" s="3" t="s">
        <v>617</v>
      </c>
      <c r="D295" s="7"/>
      <c r="E295" s="5" t="s">
        <v>57</v>
      </c>
      <c r="F295">
        <v>50</v>
      </c>
      <c r="G295">
        <v>14.6</v>
      </c>
      <c r="H295">
        <v>12</v>
      </c>
      <c r="I295">
        <v>0</v>
      </c>
      <c r="J295">
        <v>0</v>
      </c>
      <c r="K295">
        <v>5.48</v>
      </c>
      <c r="L295">
        <v>0</v>
      </c>
      <c r="M295">
        <v>0</v>
      </c>
      <c r="N295">
        <v>0.687</v>
      </c>
      <c r="O295">
        <v>0.659</v>
      </c>
      <c r="P295">
        <v>0</v>
      </c>
      <c r="Q295">
        <v>0</v>
      </c>
      <c r="R295">
        <v>0</v>
      </c>
      <c r="S295">
        <v>1.4375</v>
      </c>
      <c r="T295">
        <v>1.4375</v>
      </c>
      <c r="U295" s="9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4.16</v>
      </c>
      <c r="AB295">
        <v>0</v>
      </c>
      <c r="AC295">
        <v>13.7</v>
      </c>
      <c r="AD295">
        <v>0</v>
      </c>
      <c r="AE295">
        <v>0</v>
      </c>
      <c r="AF295">
        <v>0</v>
      </c>
      <c r="AG295">
        <v>5030</v>
      </c>
      <c r="AH295">
        <v>342</v>
      </c>
      <c r="AI295">
        <v>303</v>
      </c>
      <c r="AJ295">
        <v>60.9</v>
      </c>
      <c r="AK295">
        <v>50.6</v>
      </c>
      <c r="AL295">
        <v>4.55</v>
      </c>
      <c r="AM295">
        <v>15.6</v>
      </c>
      <c r="AN295">
        <v>10.3</v>
      </c>
      <c r="AO295">
        <v>5.69</v>
      </c>
      <c r="AP295">
        <v>1.03</v>
      </c>
      <c r="AQ295">
        <v>0</v>
      </c>
      <c r="AR295">
        <v>2.77</v>
      </c>
      <c r="AS295">
        <v>502</v>
      </c>
      <c r="AT295">
        <v>0</v>
      </c>
      <c r="AU295">
        <v>15.5</v>
      </c>
      <c r="AV295">
        <v>14</v>
      </c>
      <c r="AW295">
        <v>8.95</v>
      </c>
      <c r="AX295">
        <v>30.3</v>
      </c>
      <c r="AY295">
        <v>0</v>
      </c>
      <c r="AZ295">
        <v>0</v>
      </c>
      <c r="BA295">
        <v>0</v>
      </c>
      <c r="BB295">
        <v>0</v>
      </c>
    </row>
    <row r="296" spans="1:54" ht="12.75">
      <c r="A296" t="s">
        <v>603</v>
      </c>
      <c r="B296" s="3" t="s">
        <v>618</v>
      </c>
      <c r="C296" s="3" t="s">
        <v>618</v>
      </c>
      <c r="D296" s="7"/>
      <c r="E296" s="5" t="s">
        <v>57</v>
      </c>
      <c r="F296">
        <v>40.8</v>
      </c>
      <c r="G296">
        <v>11.9</v>
      </c>
      <c r="H296">
        <v>12</v>
      </c>
      <c r="I296">
        <v>0</v>
      </c>
      <c r="J296">
        <v>0</v>
      </c>
      <c r="K296">
        <v>5.25</v>
      </c>
      <c r="L296">
        <v>0</v>
      </c>
      <c r="M296">
        <v>0</v>
      </c>
      <c r="N296">
        <v>0.462</v>
      </c>
      <c r="O296">
        <v>0.659</v>
      </c>
      <c r="P296">
        <v>0</v>
      </c>
      <c r="Q296">
        <v>0</v>
      </c>
      <c r="R296">
        <v>0</v>
      </c>
      <c r="S296">
        <v>1.4375</v>
      </c>
      <c r="T296">
        <v>1.4375</v>
      </c>
      <c r="U296" s="9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3.98</v>
      </c>
      <c r="AB296">
        <v>0</v>
      </c>
      <c r="AC296">
        <v>20.6</v>
      </c>
      <c r="AD296">
        <v>0</v>
      </c>
      <c r="AE296">
        <v>0</v>
      </c>
      <c r="AF296">
        <v>0</v>
      </c>
      <c r="AG296">
        <v>3980</v>
      </c>
      <c r="AH296">
        <v>730</v>
      </c>
      <c r="AI296">
        <v>270</v>
      </c>
      <c r="AJ296">
        <v>52.7</v>
      </c>
      <c r="AK296">
        <v>45.1</v>
      </c>
      <c r="AL296">
        <v>4.76</v>
      </c>
      <c r="AM296">
        <v>13.5</v>
      </c>
      <c r="AN296">
        <v>8.86</v>
      </c>
      <c r="AO296">
        <v>5.13</v>
      </c>
      <c r="AP296">
        <v>1.06</v>
      </c>
      <c r="AQ296">
        <v>0</v>
      </c>
      <c r="AR296">
        <v>1.69</v>
      </c>
      <c r="AS296">
        <v>434</v>
      </c>
      <c r="AT296">
        <v>0</v>
      </c>
      <c r="AU296">
        <v>14.9</v>
      </c>
      <c r="AV296">
        <v>12.9</v>
      </c>
      <c r="AW296">
        <v>8.95</v>
      </c>
      <c r="AX296">
        <v>26.2</v>
      </c>
      <c r="AY296">
        <v>0</v>
      </c>
      <c r="AZ296">
        <v>0</v>
      </c>
      <c r="BA296">
        <v>0</v>
      </c>
      <c r="BB296">
        <v>0</v>
      </c>
    </row>
    <row r="297" spans="1:54" ht="12.75">
      <c r="A297" t="s">
        <v>603</v>
      </c>
      <c r="B297" s="3" t="s">
        <v>619</v>
      </c>
      <c r="C297" s="3" t="s">
        <v>619</v>
      </c>
      <c r="D297" s="7"/>
      <c r="E297" s="5" t="s">
        <v>57</v>
      </c>
      <c r="F297">
        <v>35</v>
      </c>
      <c r="G297">
        <v>10.2</v>
      </c>
      <c r="H297">
        <v>12</v>
      </c>
      <c r="I297">
        <v>0</v>
      </c>
      <c r="J297">
        <v>0</v>
      </c>
      <c r="K297">
        <v>5.08</v>
      </c>
      <c r="L297">
        <v>0</v>
      </c>
      <c r="M297">
        <v>0</v>
      </c>
      <c r="N297">
        <v>0.428</v>
      </c>
      <c r="O297">
        <v>0.544</v>
      </c>
      <c r="P297">
        <v>0</v>
      </c>
      <c r="Q297">
        <v>0</v>
      </c>
      <c r="R297">
        <v>0</v>
      </c>
      <c r="S297">
        <v>1.1875</v>
      </c>
      <c r="T297">
        <v>1.1875</v>
      </c>
      <c r="U297" s="9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4.67</v>
      </c>
      <c r="AB297">
        <v>0</v>
      </c>
      <c r="AC297">
        <v>23.1</v>
      </c>
      <c r="AD297">
        <v>0</v>
      </c>
      <c r="AE297">
        <v>0</v>
      </c>
      <c r="AF297">
        <v>0</v>
      </c>
      <c r="AG297">
        <v>3440</v>
      </c>
      <c r="AH297">
        <v>1380</v>
      </c>
      <c r="AI297">
        <v>228</v>
      </c>
      <c r="AJ297">
        <v>44.6</v>
      </c>
      <c r="AK297">
        <v>38.1</v>
      </c>
      <c r="AL297">
        <v>4.72</v>
      </c>
      <c r="AM297">
        <v>9.84</v>
      </c>
      <c r="AN297">
        <v>6.8</v>
      </c>
      <c r="AO297">
        <v>3.88</v>
      </c>
      <c r="AP297">
        <v>0.98</v>
      </c>
      <c r="AQ297">
        <v>0</v>
      </c>
      <c r="AR297">
        <v>1.05</v>
      </c>
      <c r="AS297">
        <v>323</v>
      </c>
      <c r="AT297">
        <v>0</v>
      </c>
      <c r="AU297">
        <v>14.5</v>
      </c>
      <c r="AV297">
        <v>10</v>
      </c>
      <c r="AW297">
        <v>7.24</v>
      </c>
      <c r="AX297">
        <v>22.2</v>
      </c>
      <c r="AY297">
        <v>0</v>
      </c>
      <c r="AZ297">
        <v>0</v>
      </c>
      <c r="BA297">
        <v>0</v>
      </c>
      <c r="BB297">
        <v>0</v>
      </c>
    </row>
    <row r="298" spans="1:54" ht="12.75">
      <c r="A298" t="s">
        <v>603</v>
      </c>
      <c r="B298" s="3" t="s">
        <v>620</v>
      </c>
      <c r="C298" s="3" t="s">
        <v>620</v>
      </c>
      <c r="D298" s="7"/>
      <c r="E298" s="5" t="s">
        <v>57</v>
      </c>
      <c r="F298">
        <v>31.8</v>
      </c>
      <c r="G298">
        <v>9.31</v>
      </c>
      <c r="H298">
        <v>12</v>
      </c>
      <c r="I298">
        <v>0</v>
      </c>
      <c r="J298">
        <v>0</v>
      </c>
      <c r="K298">
        <v>5</v>
      </c>
      <c r="L298">
        <v>0</v>
      </c>
      <c r="M298">
        <v>0</v>
      </c>
      <c r="N298">
        <v>0.35</v>
      </c>
      <c r="O298">
        <v>0.544</v>
      </c>
      <c r="P298">
        <v>0</v>
      </c>
      <c r="Q298">
        <v>0</v>
      </c>
      <c r="R298">
        <v>0</v>
      </c>
      <c r="S298">
        <v>1.1875</v>
      </c>
      <c r="T298">
        <v>1.1875</v>
      </c>
      <c r="U298" s="9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4.6</v>
      </c>
      <c r="AB298">
        <v>0</v>
      </c>
      <c r="AC298">
        <v>28.3</v>
      </c>
      <c r="AD298">
        <v>0</v>
      </c>
      <c r="AE298">
        <v>0</v>
      </c>
      <c r="AF298">
        <v>0</v>
      </c>
      <c r="AG298">
        <v>3160</v>
      </c>
      <c r="AH298">
        <v>1780</v>
      </c>
      <c r="AI298">
        <v>217</v>
      </c>
      <c r="AJ298">
        <v>41.8</v>
      </c>
      <c r="AK298">
        <v>36.2</v>
      </c>
      <c r="AL298">
        <v>4.83</v>
      </c>
      <c r="AM298">
        <v>9.33</v>
      </c>
      <c r="AN298">
        <v>6.44</v>
      </c>
      <c r="AO298">
        <v>3.73</v>
      </c>
      <c r="AP298">
        <v>1</v>
      </c>
      <c r="AQ298">
        <v>0</v>
      </c>
      <c r="AR298">
        <v>0.878</v>
      </c>
      <c r="AS298">
        <v>306</v>
      </c>
      <c r="AT298">
        <v>0</v>
      </c>
      <c r="AU298">
        <v>14.3</v>
      </c>
      <c r="AV298">
        <v>9.74</v>
      </c>
      <c r="AW298">
        <v>7.24</v>
      </c>
      <c r="AX298">
        <v>20.8</v>
      </c>
      <c r="AY298">
        <v>0</v>
      </c>
      <c r="AZ298">
        <v>0</v>
      </c>
      <c r="BA298">
        <v>0</v>
      </c>
      <c r="BB298">
        <v>0</v>
      </c>
    </row>
    <row r="299" spans="1:54" ht="12.75">
      <c r="A299" t="s">
        <v>603</v>
      </c>
      <c r="B299" s="3" t="s">
        <v>621</v>
      </c>
      <c r="C299" s="3" t="s">
        <v>621</v>
      </c>
      <c r="D299" s="7"/>
      <c r="E299" s="5" t="s">
        <v>57</v>
      </c>
      <c r="F299">
        <v>35</v>
      </c>
      <c r="G299">
        <v>10.3</v>
      </c>
      <c r="H299">
        <v>10</v>
      </c>
      <c r="I299">
        <v>0</v>
      </c>
      <c r="J299">
        <v>0</v>
      </c>
      <c r="K299">
        <v>4.94</v>
      </c>
      <c r="L299">
        <v>0</v>
      </c>
      <c r="M299">
        <v>0</v>
      </c>
      <c r="N299">
        <v>0.594</v>
      </c>
      <c r="O299">
        <v>0.491</v>
      </c>
      <c r="P299">
        <v>0</v>
      </c>
      <c r="Q299">
        <v>0</v>
      </c>
      <c r="R299">
        <v>0</v>
      </c>
      <c r="S299">
        <v>1.125</v>
      </c>
      <c r="T299">
        <v>1.125</v>
      </c>
      <c r="U299" s="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5.03</v>
      </c>
      <c r="AB299">
        <v>0</v>
      </c>
      <c r="AC299">
        <v>13.4</v>
      </c>
      <c r="AD299">
        <v>0</v>
      </c>
      <c r="AE299">
        <v>0</v>
      </c>
      <c r="AF299">
        <v>0</v>
      </c>
      <c r="AG299">
        <v>4960</v>
      </c>
      <c r="AH299">
        <v>374</v>
      </c>
      <c r="AI299">
        <v>147</v>
      </c>
      <c r="AJ299">
        <v>35.4</v>
      </c>
      <c r="AK299">
        <v>29.4</v>
      </c>
      <c r="AL299">
        <v>3.78</v>
      </c>
      <c r="AM299">
        <v>8.3</v>
      </c>
      <c r="AN299">
        <v>6.19</v>
      </c>
      <c r="AO299">
        <v>3.36</v>
      </c>
      <c r="AP299">
        <v>0.899</v>
      </c>
      <c r="AQ299">
        <v>0</v>
      </c>
      <c r="AR299">
        <v>1.29</v>
      </c>
      <c r="AS299">
        <v>188</v>
      </c>
      <c r="AT299">
        <v>0</v>
      </c>
      <c r="AU299">
        <v>11.8</v>
      </c>
      <c r="AV299">
        <v>7.13</v>
      </c>
      <c r="AW299">
        <v>5.08</v>
      </c>
      <c r="AX299">
        <v>17.6</v>
      </c>
      <c r="AY299">
        <v>0</v>
      </c>
      <c r="AZ299">
        <v>0</v>
      </c>
      <c r="BA299">
        <v>0</v>
      </c>
      <c r="BB299">
        <v>0</v>
      </c>
    </row>
    <row r="300" spans="1:54" ht="12.75">
      <c r="A300" t="s">
        <v>603</v>
      </c>
      <c r="B300" s="3" t="s">
        <v>622</v>
      </c>
      <c r="C300" s="3" t="s">
        <v>622</v>
      </c>
      <c r="D300" s="7"/>
      <c r="E300" s="5" t="s">
        <v>57</v>
      </c>
      <c r="F300">
        <v>25.4</v>
      </c>
      <c r="G300">
        <v>7.45</v>
      </c>
      <c r="H300">
        <v>10</v>
      </c>
      <c r="I300">
        <v>0</v>
      </c>
      <c r="J300">
        <v>0</v>
      </c>
      <c r="K300">
        <v>4.66</v>
      </c>
      <c r="L300">
        <v>0</v>
      </c>
      <c r="M300">
        <v>0</v>
      </c>
      <c r="N300">
        <v>0.311</v>
      </c>
      <c r="O300">
        <v>0.491</v>
      </c>
      <c r="P300">
        <v>0</v>
      </c>
      <c r="Q300">
        <v>0</v>
      </c>
      <c r="R300">
        <v>0</v>
      </c>
      <c r="S300">
        <v>1.125</v>
      </c>
      <c r="T300">
        <v>1.125</v>
      </c>
      <c r="U300" s="9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4.75</v>
      </c>
      <c r="AB300">
        <v>0</v>
      </c>
      <c r="AC300">
        <v>25.6</v>
      </c>
      <c r="AD300">
        <v>0</v>
      </c>
      <c r="AE300">
        <v>0</v>
      </c>
      <c r="AF300">
        <v>0</v>
      </c>
      <c r="AG300">
        <v>3450</v>
      </c>
      <c r="AH300">
        <v>1200</v>
      </c>
      <c r="AI300">
        <v>123</v>
      </c>
      <c r="AJ300">
        <v>28.3</v>
      </c>
      <c r="AK300">
        <v>24.6</v>
      </c>
      <c r="AL300">
        <v>4.07</v>
      </c>
      <c r="AM300">
        <v>6.73</v>
      </c>
      <c r="AN300">
        <v>4.99</v>
      </c>
      <c r="AO300">
        <v>2.89</v>
      </c>
      <c r="AP300">
        <v>0.95</v>
      </c>
      <c r="AQ300">
        <v>0</v>
      </c>
      <c r="AR300">
        <v>0.603</v>
      </c>
      <c r="AS300">
        <v>152</v>
      </c>
      <c r="AT300">
        <v>0</v>
      </c>
      <c r="AU300">
        <v>11.1</v>
      </c>
      <c r="AV300">
        <v>6.34</v>
      </c>
      <c r="AW300">
        <v>5.08</v>
      </c>
      <c r="AX300">
        <v>14</v>
      </c>
      <c r="AY300">
        <v>0</v>
      </c>
      <c r="AZ300">
        <v>0</v>
      </c>
      <c r="BA300">
        <v>0</v>
      </c>
      <c r="BB300">
        <v>0</v>
      </c>
    </row>
    <row r="301" spans="1:54" ht="12.75">
      <c r="A301" t="s">
        <v>603</v>
      </c>
      <c r="B301" s="3" t="s">
        <v>623</v>
      </c>
      <c r="C301" s="3" t="s">
        <v>623</v>
      </c>
      <c r="D301" s="7"/>
      <c r="E301" s="5" t="s">
        <v>57</v>
      </c>
      <c r="F301">
        <v>23</v>
      </c>
      <c r="G301">
        <v>6.76</v>
      </c>
      <c r="H301">
        <v>8</v>
      </c>
      <c r="I301">
        <v>0</v>
      </c>
      <c r="J301">
        <v>0</v>
      </c>
      <c r="K301">
        <v>4.17</v>
      </c>
      <c r="L301">
        <v>0</v>
      </c>
      <c r="M301">
        <v>0</v>
      </c>
      <c r="N301">
        <v>0.441</v>
      </c>
      <c r="O301">
        <v>0.425</v>
      </c>
      <c r="P301">
        <v>0</v>
      </c>
      <c r="Q301">
        <v>0</v>
      </c>
      <c r="R301">
        <v>0</v>
      </c>
      <c r="S301">
        <v>1</v>
      </c>
      <c r="T301">
        <v>1</v>
      </c>
      <c r="U301" s="9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4.91</v>
      </c>
      <c r="AB301">
        <v>0</v>
      </c>
      <c r="AC301">
        <v>14.1</v>
      </c>
      <c r="AD301">
        <v>0</v>
      </c>
      <c r="AE301">
        <v>0</v>
      </c>
      <c r="AF301">
        <v>0</v>
      </c>
      <c r="AG301">
        <v>4770</v>
      </c>
      <c r="AH301">
        <v>397</v>
      </c>
      <c r="AI301">
        <v>64.7</v>
      </c>
      <c r="AJ301">
        <v>19.2</v>
      </c>
      <c r="AK301">
        <v>16.2</v>
      </c>
      <c r="AL301">
        <v>3.09</v>
      </c>
      <c r="AM301">
        <v>4.27</v>
      </c>
      <c r="AN301">
        <v>3.67</v>
      </c>
      <c r="AO301">
        <v>2.05</v>
      </c>
      <c r="AP301">
        <v>0.795</v>
      </c>
      <c r="AQ301">
        <v>0</v>
      </c>
      <c r="AR301">
        <v>0.55</v>
      </c>
      <c r="AS301">
        <v>61.3</v>
      </c>
      <c r="AT301">
        <v>0</v>
      </c>
      <c r="AU301">
        <v>7.9</v>
      </c>
      <c r="AV301">
        <v>3.5</v>
      </c>
      <c r="AW301">
        <v>3</v>
      </c>
      <c r="AX301">
        <v>9.53</v>
      </c>
      <c r="AY301">
        <v>0</v>
      </c>
      <c r="AZ301">
        <v>0</v>
      </c>
      <c r="BA301">
        <v>0</v>
      </c>
      <c r="BB301">
        <v>0</v>
      </c>
    </row>
    <row r="302" spans="1:54" ht="12.75">
      <c r="A302" t="s">
        <v>603</v>
      </c>
      <c r="B302" s="3" t="s">
        <v>624</v>
      </c>
      <c r="C302" s="3" t="s">
        <v>624</v>
      </c>
      <c r="D302" s="7"/>
      <c r="E302" s="5" t="s">
        <v>57</v>
      </c>
      <c r="F302">
        <v>18.4</v>
      </c>
      <c r="G302">
        <v>5.4</v>
      </c>
      <c r="H302">
        <v>8</v>
      </c>
      <c r="I302">
        <v>0</v>
      </c>
      <c r="J302">
        <v>0</v>
      </c>
      <c r="K302">
        <v>4</v>
      </c>
      <c r="L302">
        <v>0</v>
      </c>
      <c r="M302">
        <v>0</v>
      </c>
      <c r="N302">
        <v>0.271</v>
      </c>
      <c r="O302">
        <v>0.425</v>
      </c>
      <c r="P302">
        <v>0</v>
      </c>
      <c r="Q302">
        <v>0</v>
      </c>
      <c r="R302">
        <v>0</v>
      </c>
      <c r="S302">
        <v>1</v>
      </c>
      <c r="T302">
        <v>1</v>
      </c>
      <c r="U302" s="9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4.71</v>
      </c>
      <c r="AB302">
        <v>0</v>
      </c>
      <c r="AC302">
        <v>22.9</v>
      </c>
      <c r="AD302">
        <v>0</v>
      </c>
      <c r="AE302">
        <v>0</v>
      </c>
      <c r="AF302">
        <v>0</v>
      </c>
      <c r="AG302">
        <v>3740</v>
      </c>
      <c r="AH302">
        <v>845</v>
      </c>
      <c r="AI302">
        <v>57.5</v>
      </c>
      <c r="AJ302">
        <v>16.5</v>
      </c>
      <c r="AK302">
        <v>14.4</v>
      </c>
      <c r="AL302">
        <v>3.26</v>
      </c>
      <c r="AM302">
        <v>3.69</v>
      </c>
      <c r="AN302">
        <v>3.18</v>
      </c>
      <c r="AO302">
        <v>1.84</v>
      </c>
      <c r="AP302">
        <v>0.827</v>
      </c>
      <c r="AQ302">
        <v>0</v>
      </c>
      <c r="AR302">
        <v>0.335</v>
      </c>
      <c r="AS302">
        <v>52.9</v>
      </c>
      <c r="AT302">
        <v>0</v>
      </c>
      <c r="AU302">
        <v>7.58</v>
      </c>
      <c r="AV302">
        <v>3.22</v>
      </c>
      <c r="AW302">
        <v>3</v>
      </c>
      <c r="AX302">
        <v>8.17</v>
      </c>
      <c r="AY302">
        <v>0</v>
      </c>
      <c r="AZ302">
        <v>0</v>
      </c>
      <c r="BA302">
        <v>0</v>
      </c>
      <c r="BB302">
        <v>0</v>
      </c>
    </row>
    <row r="303" spans="1:54" ht="12.75">
      <c r="A303" t="s">
        <v>603</v>
      </c>
      <c r="B303" s="3" t="s">
        <v>625</v>
      </c>
      <c r="C303" s="3" t="s">
        <v>625</v>
      </c>
      <c r="D303" s="7"/>
      <c r="E303" s="5" t="s">
        <v>57</v>
      </c>
      <c r="F303">
        <v>17.25</v>
      </c>
      <c r="G303">
        <v>5.06</v>
      </c>
      <c r="H303">
        <v>6</v>
      </c>
      <c r="I303">
        <v>0</v>
      </c>
      <c r="J303">
        <v>0</v>
      </c>
      <c r="K303">
        <v>3.57</v>
      </c>
      <c r="L303">
        <v>0</v>
      </c>
      <c r="M303">
        <v>0</v>
      </c>
      <c r="N303">
        <v>0.465</v>
      </c>
      <c r="O303">
        <v>0.359</v>
      </c>
      <c r="P303">
        <v>0</v>
      </c>
      <c r="Q303">
        <v>0</v>
      </c>
      <c r="R303">
        <v>0</v>
      </c>
      <c r="S303">
        <v>0.8125</v>
      </c>
      <c r="T303">
        <v>0.8125</v>
      </c>
      <c r="U303" s="9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4.97</v>
      </c>
      <c r="AB303">
        <v>0</v>
      </c>
      <c r="AC303">
        <v>9.67</v>
      </c>
      <c r="AD303">
        <v>0</v>
      </c>
      <c r="AE303">
        <v>0</v>
      </c>
      <c r="AF303">
        <v>0</v>
      </c>
      <c r="AG303">
        <v>6280</v>
      </c>
      <c r="AH303">
        <v>141</v>
      </c>
      <c r="AI303">
        <v>26.2</v>
      </c>
      <c r="AJ303">
        <v>10.5</v>
      </c>
      <c r="AK303">
        <v>8.74</v>
      </c>
      <c r="AL303">
        <v>2.28</v>
      </c>
      <c r="AM303">
        <v>2.29</v>
      </c>
      <c r="AN303">
        <v>2.35</v>
      </c>
      <c r="AO303">
        <v>1.28</v>
      </c>
      <c r="AP303">
        <v>0.673</v>
      </c>
      <c r="AQ303">
        <v>0</v>
      </c>
      <c r="AR303">
        <v>0.371</v>
      </c>
      <c r="AS303">
        <v>18.2</v>
      </c>
      <c r="AT303">
        <v>0</v>
      </c>
      <c r="AU303">
        <v>5.03</v>
      </c>
      <c r="AV303">
        <v>1.61</v>
      </c>
      <c r="AW303">
        <v>1.57</v>
      </c>
      <c r="AX303">
        <v>5.23</v>
      </c>
      <c r="AY303">
        <v>0</v>
      </c>
      <c r="AZ303">
        <v>0</v>
      </c>
      <c r="BA303">
        <v>0</v>
      </c>
      <c r="BB303">
        <v>0</v>
      </c>
    </row>
    <row r="304" spans="1:54" ht="12.75">
      <c r="A304" t="s">
        <v>603</v>
      </c>
      <c r="B304" s="3" t="s">
        <v>626</v>
      </c>
      <c r="C304" s="3" t="s">
        <v>626</v>
      </c>
      <c r="D304" s="7"/>
      <c r="E304" s="5" t="s">
        <v>57</v>
      </c>
      <c r="F304">
        <v>12.5</v>
      </c>
      <c r="G304">
        <v>3.66</v>
      </c>
      <c r="H304">
        <v>6</v>
      </c>
      <c r="I304">
        <v>0</v>
      </c>
      <c r="J304">
        <v>0</v>
      </c>
      <c r="K304">
        <v>3.33</v>
      </c>
      <c r="L304">
        <v>0</v>
      </c>
      <c r="M304">
        <v>0</v>
      </c>
      <c r="N304">
        <v>0.232</v>
      </c>
      <c r="O304">
        <v>0.359</v>
      </c>
      <c r="P304">
        <v>0</v>
      </c>
      <c r="Q304">
        <v>0</v>
      </c>
      <c r="R304">
        <v>0</v>
      </c>
      <c r="S304">
        <v>0.8125</v>
      </c>
      <c r="T304">
        <v>0.8125</v>
      </c>
      <c r="U304" s="9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4.64</v>
      </c>
      <c r="AB304">
        <v>0</v>
      </c>
      <c r="AC304">
        <v>19.4</v>
      </c>
      <c r="AD304">
        <v>0</v>
      </c>
      <c r="AE304">
        <v>0</v>
      </c>
      <c r="AF304">
        <v>0</v>
      </c>
      <c r="AG304">
        <v>4260</v>
      </c>
      <c r="AH304">
        <v>490</v>
      </c>
      <c r="AI304">
        <v>22</v>
      </c>
      <c r="AJ304">
        <v>8.45</v>
      </c>
      <c r="AK304">
        <v>7.34</v>
      </c>
      <c r="AL304">
        <v>2.45</v>
      </c>
      <c r="AM304">
        <v>1.8</v>
      </c>
      <c r="AN304">
        <v>1.86</v>
      </c>
      <c r="AO304">
        <v>1.08</v>
      </c>
      <c r="AP304">
        <v>0.702</v>
      </c>
      <c r="AQ304">
        <v>0</v>
      </c>
      <c r="AR304">
        <v>0.167</v>
      </c>
      <c r="AS304">
        <v>14.3</v>
      </c>
      <c r="AT304">
        <v>0</v>
      </c>
      <c r="AU304">
        <v>4.7</v>
      </c>
      <c r="AV304">
        <v>1.41</v>
      </c>
      <c r="AW304">
        <v>1.57</v>
      </c>
      <c r="AX304">
        <v>4.18</v>
      </c>
      <c r="AY304">
        <v>0</v>
      </c>
      <c r="AZ304">
        <v>0</v>
      </c>
      <c r="BA304">
        <v>0</v>
      </c>
      <c r="BB304">
        <v>0</v>
      </c>
    </row>
    <row r="305" spans="1:54" ht="12.75">
      <c r="A305" t="s">
        <v>603</v>
      </c>
      <c r="B305" s="3" t="s">
        <v>627</v>
      </c>
      <c r="C305" s="3" t="s">
        <v>627</v>
      </c>
      <c r="D305" s="7"/>
      <c r="E305" s="5" t="s">
        <v>57</v>
      </c>
      <c r="F305">
        <v>10</v>
      </c>
      <c r="G305">
        <v>2.93</v>
      </c>
      <c r="H305">
        <v>5</v>
      </c>
      <c r="I305">
        <v>0</v>
      </c>
      <c r="J305">
        <v>0</v>
      </c>
      <c r="K305">
        <v>3</v>
      </c>
      <c r="L305">
        <v>0</v>
      </c>
      <c r="M305">
        <v>0</v>
      </c>
      <c r="N305">
        <v>0.214</v>
      </c>
      <c r="O305">
        <v>0.326</v>
      </c>
      <c r="P305">
        <v>0</v>
      </c>
      <c r="Q305">
        <v>0</v>
      </c>
      <c r="R305">
        <v>0</v>
      </c>
      <c r="S305">
        <v>0.75</v>
      </c>
      <c r="T305">
        <v>0.75</v>
      </c>
      <c r="U305" s="9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4.61</v>
      </c>
      <c r="AB305">
        <v>0</v>
      </c>
      <c r="AC305">
        <v>16.8</v>
      </c>
      <c r="AD305">
        <v>0</v>
      </c>
      <c r="AE305">
        <v>0</v>
      </c>
      <c r="AF305">
        <v>0</v>
      </c>
      <c r="AG305">
        <v>4720</v>
      </c>
      <c r="AH305">
        <v>322</v>
      </c>
      <c r="AI305">
        <v>12.3</v>
      </c>
      <c r="AJ305">
        <v>5.66</v>
      </c>
      <c r="AK305">
        <v>4.9</v>
      </c>
      <c r="AL305">
        <v>2.05</v>
      </c>
      <c r="AM305">
        <v>1.19</v>
      </c>
      <c r="AN305">
        <v>1.37</v>
      </c>
      <c r="AO305">
        <v>0.795</v>
      </c>
      <c r="AP305">
        <v>0.638</v>
      </c>
      <c r="AQ305">
        <v>0</v>
      </c>
      <c r="AR305">
        <v>0.114</v>
      </c>
      <c r="AS305">
        <v>6.5</v>
      </c>
      <c r="AT305">
        <v>0</v>
      </c>
      <c r="AU305">
        <v>3.51</v>
      </c>
      <c r="AV305">
        <v>0.859</v>
      </c>
      <c r="AW305">
        <v>1.06</v>
      </c>
      <c r="AX305">
        <v>2.79</v>
      </c>
      <c r="AY305">
        <v>0</v>
      </c>
      <c r="AZ305">
        <v>0</v>
      </c>
      <c r="BA305">
        <v>0</v>
      </c>
      <c r="BB305">
        <v>0</v>
      </c>
    </row>
    <row r="306" spans="1:54" ht="12.75">
      <c r="A306" t="s">
        <v>603</v>
      </c>
      <c r="B306" s="3" t="s">
        <v>628</v>
      </c>
      <c r="C306" s="3" t="s">
        <v>628</v>
      </c>
      <c r="D306" s="7"/>
      <c r="E306" s="5" t="s">
        <v>57</v>
      </c>
      <c r="F306">
        <v>9.5</v>
      </c>
      <c r="G306">
        <v>2.79</v>
      </c>
      <c r="H306">
        <v>4</v>
      </c>
      <c r="I306">
        <v>0</v>
      </c>
      <c r="J306">
        <v>0</v>
      </c>
      <c r="K306">
        <v>2.8</v>
      </c>
      <c r="L306">
        <v>0</v>
      </c>
      <c r="M306">
        <v>0</v>
      </c>
      <c r="N306">
        <v>0.326</v>
      </c>
      <c r="O306">
        <v>0.293</v>
      </c>
      <c r="P306">
        <v>0</v>
      </c>
      <c r="Q306">
        <v>0</v>
      </c>
      <c r="R306">
        <v>0</v>
      </c>
      <c r="S306">
        <v>0.75</v>
      </c>
      <c r="T306">
        <v>0.75</v>
      </c>
      <c r="U306" s="9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4.77</v>
      </c>
      <c r="AB306">
        <v>0</v>
      </c>
      <c r="AC306">
        <v>8.33</v>
      </c>
      <c r="AD306">
        <v>0</v>
      </c>
      <c r="AE306">
        <v>0</v>
      </c>
      <c r="AF306">
        <v>0</v>
      </c>
      <c r="AG306">
        <v>6850</v>
      </c>
      <c r="AH306">
        <v>86.9</v>
      </c>
      <c r="AI306">
        <v>6.76</v>
      </c>
      <c r="AJ306">
        <v>4.04</v>
      </c>
      <c r="AK306">
        <v>3.38</v>
      </c>
      <c r="AL306">
        <v>1.56</v>
      </c>
      <c r="AM306">
        <v>0.887</v>
      </c>
      <c r="AN306">
        <v>1.13</v>
      </c>
      <c r="AO306">
        <v>0.635</v>
      </c>
      <c r="AP306">
        <v>0.564</v>
      </c>
      <c r="AQ306">
        <v>0</v>
      </c>
      <c r="AR306">
        <v>0.12</v>
      </c>
      <c r="AS306">
        <v>3.05</v>
      </c>
      <c r="AT306">
        <v>0</v>
      </c>
      <c r="AU306">
        <v>2.59</v>
      </c>
      <c r="AV306">
        <v>0.531</v>
      </c>
      <c r="AW306">
        <v>0.671</v>
      </c>
      <c r="AX306">
        <v>1.99</v>
      </c>
      <c r="AY306">
        <v>0</v>
      </c>
      <c r="AZ306">
        <v>0</v>
      </c>
      <c r="BA306">
        <v>0</v>
      </c>
      <c r="BB306">
        <v>0</v>
      </c>
    </row>
    <row r="307" spans="1:54" ht="12.75">
      <c r="A307" t="s">
        <v>603</v>
      </c>
      <c r="B307" s="3" t="s">
        <v>629</v>
      </c>
      <c r="C307" s="3" t="s">
        <v>629</v>
      </c>
      <c r="D307" s="7"/>
      <c r="E307" s="5" t="s">
        <v>57</v>
      </c>
      <c r="F307">
        <v>7.7</v>
      </c>
      <c r="G307">
        <v>2.26</v>
      </c>
      <c r="H307">
        <v>4</v>
      </c>
      <c r="I307">
        <v>0</v>
      </c>
      <c r="J307">
        <v>0</v>
      </c>
      <c r="K307">
        <v>2.66</v>
      </c>
      <c r="L307">
        <v>0</v>
      </c>
      <c r="M307">
        <v>0</v>
      </c>
      <c r="N307">
        <v>0.193</v>
      </c>
      <c r="O307">
        <v>0.293</v>
      </c>
      <c r="P307">
        <v>0</v>
      </c>
      <c r="Q307">
        <v>0</v>
      </c>
      <c r="R307">
        <v>0</v>
      </c>
      <c r="S307">
        <v>0.75</v>
      </c>
      <c r="T307">
        <v>0.75</v>
      </c>
      <c r="U307" s="9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4.54</v>
      </c>
      <c r="AB307">
        <v>0</v>
      </c>
      <c r="AC307">
        <v>14.1</v>
      </c>
      <c r="AD307">
        <v>0</v>
      </c>
      <c r="AE307">
        <v>0</v>
      </c>
      <c r="AF307">
        <v>0</v>
      </c>
      <c r="AG307">
        <v>5370</v>
      </c>
      <c r="AH307">
        <v>188</v>
      </c>
      <c r="AI307">
        <v>6.05</v>
      </c>
      <c r="AJ307">
        <v>3.5</v>
      </c>
      <c r="AK307">
        <v>3.03</v>
      </c>
      <c r="AL307">
        <v>1.64</v>
      </c>
      <c r="AM307">
        <v>0.748</v>
      </c>
      <c r="AN307">
        <v>0.97</v>
      </c>
      <c r="AO307">
        <v>0.562</v>
      </c>
      <c r="AP307">
        <v>0.576</v>
      </c>
      <c r="AQ307">
        <v>0</v>
      </c>
      <c r="AR307">
        <v>0.0732</v>
      </c>
      <c r="AS307">
        <v>2.57</v>
      </c>
      <c r="AT307">
        <v>0</v>
      </c>
      <c r="AU307">
        <v>2.47</v>
      </c>
      <c r="AV307">
        <v>0.481</v>
      </c>
      <c r="AW307">
        <v>0.671</v>
      </c>
      <c r="AX307">
        <v>1.73</v>
      </c>
      <c r="AY307">
        <v>0</v>
      </c>
      <c r="AZ307">
        <v>0</v>
      </c>
      <c r="BA307">
        <v>0</v>
      </c>
      <c r="BB307">
        <v>0</v>
      </c>
    </row>
    <row r="308" spans="1:54" ht="12.75">
      <c r="A308" t="s">
        <v>603</v>
      </c>
      <c r="B308" s="3" t="s">
        <v>630</v>
      </c>
      <c r="C308" s="3" t="s">
        <v>630</v>
      </c>
      <c r="D308" s="7"/>
      <c r="E308" s="5" t="s">
        <v>57</v>
      </c>
      <c r="F308">
        <v>7.5</v>
      </c>
      <c r="G308">
        <v>2.2</v>
      </c>
      <c r="H308">
        <v>3</v>
      </c>
      <c r="I308">
        <v>0</v>
      </c>
      <c r="J308">
        <v>0</v>
      </c>
      <c r="K308">
        <v>2.51</v>
      </c>
      <c r="L308">
        <v>0</v>
      </c>
      <c r="M308">
        <v>0</v>
      </c>
      <c r="N308">
        <v>0.349</v>
      </c>
      <c r="O308">
        <v>0.26</v>
      </c>
      <c r="P308">
        <v>0</v>
      </c>
      <c r="Q308">
        <v>0</v>
      </c>
      <c r="R308">
        <v>0</v>
      </c>
      <c r="S308">
        <v>0.625</v>
      </c>
      <c r="T308">
        <v>0.625</v>
      </c>
      <c r="U308" s="9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4.82</v>
      </c>
      <c r="AB308">
        <v>0</v>
      </c>
      <c r="AC308">
        <v>5.38</v>
      </c>
      <c r="AD308">
        <v>0</v>
      </c>
      <c r="AE308">
        <v>0</v>
      </c>
      <c r="AF308">
        <v>0</v>
      </c>
      <c r="AG308">
        <v>9160</v>
      </c>
      <c r="AH308">
        <v>28.1</v>
      </c>
      <c r="AI308">
        <v>2.91</v>
      </c>
      <c r="AJ308">
        <v>2.35</v>
      </c>
      <c r="AK308">
        <v>1.94</v>
      </c>
      <c r="AL308">
        <v>1.15</v>
      </c>
      <c r="AM308">
        <v>0.578</v>
      </c>
      <c r="AN308">
        <v>0.821</v>
      </c>
      <c r="AO308">
        <v>0.461</v>
      </c>
      <c r="AP308">
        <v>0.513</v>
      </c>
      <c r="AQ308">
        <v>0</v>
      </c>
      <c r="AR308">
        <v>0.0896</v>
      </c>
      <c r="AS308">
        <v>1.08</v>
      </c>
      <c r="AT308">
        <v>0</v>
      </c>
      <c r="AU308">
        <v>1.72</v>
      </c>
      <c r="AV308">
        <v>0.28</v>
      </c>
      <c r="AW308">
        <v>0.385</v>
      </c>
      <c r="AX308">
        <v>1.16</v>
      </c>
      <c r="AY308">
        <v>0</v>
      </c>
      <c r="AZ308">
        <v>0</v>
      </c>
      <c r="BA308">
        <v>0</v>
      </c>
      <c r="BB308">
        <v>0</v>
      </c>
    </row>
    <row r="309" spans="1:54" ht="12.75">
      <c r="A309" t="s">
        <v>603</v>
      </c>
      <c r="B309" s="3" t="s">
        <v>631</v>
      </c>
      <c r="C309" s="3" t="s">
        <v>631</v>
      </c>
      <c r="D309" s="7"/>
      <c r="E309" s="5" t="s">
        <v>57</v>
      </c>
      <c r="F309">
        <v>5.7</v>
      </c>
      <c r="G309">
        <v>1.66</v>
      </c>
      <c r="H309">
        <v>3</v>
      </c>
      <c r="I309">
        <v>0</v>
      </c>
      <c r="J309">
        <v>0</v>
      </c>
      <c r="K309">
        <v>2.33</v>
      </c>
      <c r="L309">
        <v>0</v>
      </c>
      <c r="M309">
        <v>0</v>
      </c>
      <c r="N309">
        <v>0.17</v>
      </c>
      <c r="O309">
        <v>0.26</v>
      </c>
      <c r="P309">
        <v>0</v>
      </c>
      <c r="Q309">
        <v>0</v>
      </c>
      <c r="R309">
        <v>0</v>
      </c>
      <c r="S309">
        <v>0.625</v>
      </c>
      <c r="T309">
        <v>0.625</v>
      </c>
      <c r="U309" s="10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4.48</v>
      </c>
      <c r="AB309">
        <v>0</v>
      </c>
      <c r="AC309">
        <v>11</v>
      </c>
      <c r="AD309">
        <v>0</v>
      </c>
      <c r="AE309">
        <v>0</v>
      </c>
      <c r="AF309">
        <v>0</v>
      </c>
      <c r="AG309">
        <v>6430</v>
      </c>
      <c r="AH309">
        <v>89</v>
      </c>
      <c r="AI309">
        <v>2.5</v>
      </c>
      <c r="AJ309">
        <v>1.94</v>
      </c>
      <c r="AK309">
        <v>1.67</v>
      </c>
      <c r="AL309">
        <v>1.23</v>
      </c>
      <c r="AM309">
        <v>0.447</v>
      </c>
      <c r="AN309">
        <v>0.656</v>
      </c>
      <c r="AO309">
        <v>0.383</v>
      </c>
      <c r="AP309">
        <v>0.518</v>
      </c>
      <c r="AQ309">
        <v>0</v>
      </c>
      <c r="AR309">
        <v>0.0433</v>
      </c>
      <c r="AS309">
        <v>0.839</v>
      </c>
      <c r="AT309">
        <v>0</v>
      </c>
      <c r="AU309">
        <v>1.6</v>
      </c>
      <c r="AV309">
        <v>0.242</v>
      </c>
      <c r="AW309">
        <v>0.385</v>
      </c>
      <c r="AX309">
        <v>0.961</v>
      </c>
      <c r="AY309">
        <v>0</v>
      </c>
      <c r="AZ309">
        <v>0</v>
      </c>
      <c r="BA309">
        <v>0</v>
      </c>
      <c r="BB309">
        <v>0</v>
      </c>
    </row>
    <row r="310" spans="1:54" ht="12.75">
      <c r="A310" t="s">
        <v>46</v>
      </c>
      <c r="B310" s="3" t="s">
        <v>632</v>
      </c>
      <c r="C310" s="3" t="s">
        <v>632</v>
      </c>
      <c r="D310" s="7"/>
      <c r="E310" s="5" t="s">
        <v>57</v>
      </c>
      <c r="F310">
        <v>50</v>
      </c>
      <c r="G310">
        <v>14.7</v>
      </c>
      <c r="H310">
        <v>15</v>
      </c>
      <c r="I310">
        <v>0</v>
      </c>
      <c r="J310">
        <v>0</v>
      </c>
      <c r="K310">
        <v>3.72</v>
      </c>
      <c r="L310">
        <v>0</v>
      </c>
      <c r="M310">
        <v>0</v>
      </c>
      <c r="N310">
        <v>0.716</v>
      </c>
      <c r="O310">
        <v>0.65</v>
      </c>
      <c r="P310">
        <v>0</v>
      </c>
      <c r="Q310">
        <v>0</v>
      </c>
      <c r="R310">
        <v>0</v>
      </c>
      <c r="S310">
        <v>1.4375</v>
      </c>
      <c r="T310">
        <v>1.4375</v>
      </c>
      <c r="U310" s="9">
        <v>0</v>
      </c>
      <c r="V310">
        <v>0.799</v>
      </c>
      <c r="W310">
        <v>0</v>
      </c>
      <c r="X310">
        <v>0.583</v>
      </c>
      <c r="Y310">
        <v>0.49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4640</v>
      </c>
      <c r="AH310">
        <v>589</v>
      </c>
      <c r="AI310">
        <v>404</v>
      </c>
      <c r="AJ310">
        <v>68.5</v>
      </c>
      <c r="AK310">
        <v>53.8</v>
      </c>
      <c r="AL310">
        <v>5.24</v>
      </c>
      <c r="AM310">
        <v>11</v>
      </c>
      <c r="AN310">
        <v>8.14</v>
      </c>
      <c r="AO310">
        <v>3.77</v>
      </c>
      <c r="AP310">
        <v>0.865</v>
      </c>
      <c r="AQ310">
        <v>0</v>
      </c>
      <c r="AR310">
        <v>2.65</v>
      </c>
      <c r="AS310">
        <v>492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5.49</v>
      </c>
      <c r="AZ310">
        <v>0.937</v>
      </c>
      <c r="BA310">
        <v>0</v>
      </c>
      <c r="BB310">
        <v>0</v>
      </c>
    </row>
    <row r="311" spans="1:54" ht="12.75">
      <c r="A311" t="s">
        <v>46</v>
      </c>
      <c r="B311" s="3" t="s">
        <v>633</v>
      </c>
      <c r="C311" s="3" t="s">
        <v>633</v>
      </c>
      <c r="D311" s="7"/>
      <c r="E311" s="5" t="s">
        <v>57</v>
      </c>
      <c r="F311">
        <v>40</v>
      </c>
      <c r="G311">
        <v>11.8</v>
      </c>
      <c r="H311">
        <v>15</v>
      </c>
      <c r="I311">
        <v>0</v>
      </c>
      <c r="J311">
        <v>0</v>
      </c>
      <c r="K311">
        <v>3.52</v>
      </c>
      <c r="L311">
        <v>0</v>
      </c>
      <c r="M311">
        <v>0</v>
      </c>
      <c r="N311">
        <v>0.52</v>
      </c>
      <c r="O311">
        <v>0.65</v>
      </c>
      <c r="P311">
        <v>0</v>
      </c>
      <c r="Q311">
        <v>0</v>
      </c>
      <c r="R311">
        <v>0</v>
      </c>
      <c r="S311">
        <v>1.4375</v>
      </c>
      <c r="T311">
        <v>1.4375</v>
      </c>
      <c r="U311" s="9">
        <v>0</v>
      </c>
      <c r="V311">
        <v>0.778</v>
      </c>
      <c r="W311">
        <v>0</v>
      </c>
      <c r="X311">
        <v>0.767</v>
      </c>
      <c r="Y311">
        <v>0.392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3560</v>
      </c>
      <c r="AH311">
        <v>1460</v>
      </c>
      <c r="AI311">
        <v>348</v>
      </c>
      <c r="AJ311">
        <v>57.5</v>
      </c>
      <c r="AK311">
        <v>46.5</v>
      </c>
      <c r="AL311">
        <v>5.45</v>
      </c>
      <c r="AM311">
        <v>9.17</v>
      </c>
      <c r="AN311">
        <v>6.84</v>
      </c>
      <c r="AO311">
        <v>3.34</v>
      </c>
      <c r="AP311">
        <v>0.883</v>
      </c>
      <c r="AQ311">
        <v>0</v>
      </c>
      <c r="AR311">
        <v>1.45</v>
      </c>
      <c r="AS311">
        <v>410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5.71</v>
      </c>
      <c r="AZ311">
        <v>0.927</v>
      </c>
      <c r="BA311">
        <v>0</v>
      </c>
      <c r="BB311">
        <v>0</v>
      </c>
    </row>
    <row r="312" spans="1:54" ht="12.75">
      <c r="A312" t="s">
        <v>46</v>
      </c>
      <c r="B312" s="3" t="s">
        <v>634</v>
      </c>
      <c r="C312" s="3" t="s">
        <v>634</v>
      </c>
      <c r="D312" s="7"/>
      <c r="E312" s="5" t="s">
        <v>57</v>
      </c>
      <c r="F312">
        <v>33.9</v>
      </c>
      <c r="G312">
        <v>9.95</v>
      </c>
      <c r="H312">
        <v>15</v>
      </c>
      <c r="I312">
        <v>0</v>
      </c>
      <c r="J312">
        <v>0</v>
      </c>
      <c r="K312">
        <v>3.4</v>
      </c>
      <c r="L312">
        <v>0</v>
      </c>
      <c r="M312">
        <v>0</v>
      </c>
      <c r="N312">
        <v>0.4</v>
      </c>
      <c r="O312">
        <v>0.65</v>
      </c>
      <c r="P312">
        <v>0</v>
      </c>
      <c r="Q312">
        <v>0</v>
      </c>
      <c r="R312">
        <v>0</v>
      </c>
      <c r="S312">
        <v>1.4375</v>
      </c>
      <c r="T312">
        <v>1.4375</v>
      </c>
      <c r="U312" s="9">
        <v>0</v>
      </c>
      <c r="V312">
        <v>0.788</v>
      </c>
      <c r="W312">
        <v>0</v>
      </c>
      <c r="X312">
        <v>0.896</v>
      </c>
      <c r="Y312">
        <v>0.332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3020</v>
      </c>
      <c r="AH312">
        <v>2450</v>
      </c>
      <c r="AI312">
        <v>315</v>
      </c>
      <c r="AJ312">
        <v>50.8</v>
      </c>
      <c r="AK312">
        <v>42</v>
      </c>
      <c r="AL312">
        <v>5.62</v>
      </c>
      <c r="AM312">
        <v>8.07</v>
      </c>
      <c r="AN312">
        <v>6.19</v>
      </c>
      <c r="AO312">
        <v>3.09</v>
      </c>
      <c r="AP312">
        <v>0.901</v>
      </c>
      <c r="AQ312">
        <v>0</v>
      </c>
      <c r="AR312">
        <v>1.01</v>
      </c>
      <c r="AS312">
        <v>358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5.94</v>
      </c>
      <c r="AZ312">
        <v>0.92</v>
      </c>
      <c r="BA312">
        <v>0</v>
      </c>
      <c r="BB312">
        <v>0</v>
      </c>
    </row>
    <row r="313" spans="1:54" ht="12.75">
      <c r="A313" t="s">
        <v>46</v>
      </c>
      <c r="B313" s="3" t="s">
        <v>635</v>
      </c>
      <c r="C313" s="3" t="s">
        <v>635</v>
      </c>
      <c r="D313" s="7"/>
      <c r="E313" s="5" t="s">
        <v>57</v>
      </c>
      <c r="F313">
        <v>30</v>
      </c>
      <c r="G313">
        <v>8.81</v>
      </c>
      <c r="H313">
        <v>12</v>
      </c>
      <c r="I313">
        <v>0</v>
      </c>
      <c r="J313">
        <v>0</v>
      </c>
      <c r="K313">
        <v>3.17</v>
      </c>
      <c r="L313">
        <v>0</v>
      </c>
      <c r="M313">
        <v>0</v>
      </c>
      <c r="N313">
        <v>0.51</v>
      </c>
      <c r="O313">
        <v>0.501</v>
      </c>
      <c r="P313">
        <v>0</v>
      </c>
      <c r="Q313">
        <v>0</v>
      </c>
      <c r="R313">
        <v>0</v>
      </c>
      <c r="S313">
        <v>1.125</v>
      </c>
      <c r="T313">
        <v>1.125</v>
      </c>
      <c r="U313" s="9">
        <v>0</v>
      </c>
      <c r="V313">
        <v>0.674</v>
      </c>
      <c r="W313">
        <v>0</v>
      </c>
      <c r="X313">
        <v>0.618</v>
      </c>
      <c r="Y313">
        <v>0.367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4090</v>
      </c>
      <c r="AH313">
        <v>925</v>
      </c>
      <c r="AI313">
        <v>162</v>
      </c>
      <c r="AJ313">
        <v>33.8</v>
      </c>
      <c r="AK313">
        <v>27</v>
      </c>
      <c r="AL313">
        <v>4.29</v>
      </c>
      <c r="AM313">
        <v>5.12</v>
      </c>
      <c r="AN313">
        <v>4.32</v>
      </c>
      <c r="AO313">
        <v>2.05</v>
      </c>
      <c r="AP313">
        <v>0.762</v>
      </c>
      <c r="AQ313">
        <v>0</v>
      </c>
      <c r="AR313">
        <v>0.861</v>
      </c>
      <c r="AS313">
        <v>151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4.54</v>
      </c>
      <c r="AZ313">
        <v>0.919</v>
      </c>
      <c r="BA313">
        <v>0</v>
      </c>
      <c r="BB313">
        <v>0</v>
      </c>
    </row>
    <row r="314" spans="1:54" ht="12.75">
      <c r="A314" t="s">
        <v>46</v>
      </c>
      <c r="B314" s="3" t="s">
        <v>636</v>
      </c>
      <c r="C314" s="3" t="s">
        <v>636</v>
      </c>
      <c r="D314" s="7"/>
      <c r="E314" s="5" t="s">
        <v>57</v>
      </c>
      <c r="F314">
        <v>25</v>
      </c>
      <c r="G314">
        <v>7.34</v>
      </c>
      <c r="H314">
        <v>12</v>
      </c>
      <c r="I314">
        <v>0</v>
      </c>
      <c r="J314">
        <v>0</v>
      </c>
      <c r="K314">
        <v>3.05</v>
      </c>
      <c r="L314">
        <v>0</v>
      </c>
      <c r="M314">
        <v>0</v>
      </c>
      <c r="N314">
        <v>0.387</v>
      </c>
      <c r="O314">
        <v>0.501</v>
      </c>
      <c r="P314">
        <v>0</v>
      </c>
      <c r="Q314">
        <v>0</v>
      </c>
      <c r="R314">
        <v>0</v>
      </c>
      <c r="S314">
        <v>1.125</v>
      </c>
      <c r="T314">
        <v>1.125</v>
      </c>
      <c r="U314" s="9">
        <v>0</v>
      </c>
      <c r="V314">
        <v>0.674</v>
      </c>
      <c r="W314">
        <v>0</v>
      </c>
      <c r="X314">
        <v>0.746</v>
      </c>
      <c r="Y314">
        <v>0.306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3310</v>
      </c>
      <c r="AH314">
        <v>1860</v>
      </c>
      <c r="AI314">
        <v>144</v>
      </c>
      <c r="AJ314">
        <v>29.4</v>
      </c>
      <c r="AK314">
        <v>24</v>
      </c>
      <c r="AL314">
        <v>4.43</v>
      </c>
      <c r="AM314">
        <v>4.45</v>
      </c>
      <c r="AN314">
        <v>3.82</v>
      </c>
      <c r="AO314">
        <v>1.87</v>
      </c>
      <c r="AP314">
        <v>0.779</v>
      </c>
      <c r="AQ314">
        <v>0</v>
      </c>
      <c r="AR314">
        <v>0.538</v>
      </c>
      <c r="AS314">
        <v>130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4.72</v>
      </c>
      <c r="AZ314">
        <v>0.909</v>
      </c>
      <c r="BA314">
        <v>0</v>
      </c>
      <c r="BB314">
        <v>0</v>
      </c>
    </row>
    <row r="315" spans="1:54" ht="12.75">
      <c r="A315" t="s">
        <v>46</v>
      </c>
      <c r="B315" s="3" t="s">
        <v>637</v>
      </c>
      <c r="C315" s="3" t="s">
        <v>637</v>
      </c>
      <c r="D315" s="7"/>
      <c r="E315" s="5" t="s">
        <v>57</v>
      </c>
      <c r="F315">
        <v>20.7</v>
      </c>
      <c r="G315">
        <v>6.08</v>
      </c>
      <c r="H315">
        <v>12</v>
      </c>
      <c r="I315">
        <v>0</v>
      </c>
      <c r="J315">
        <v>0</v>
      </c>
      <c r="K315">
        <v>2.94</v>
      </c>
      <c r="L315">
        <v>0</v>
      </c>
      <c r="M315">
        <v>0</v>
      </c>
      <c r="N315">
        <v>0.282</v>
      </c>
      <c r="O315">
        <v>0.501</v>
      </c>
      <c r="P315">
        <v>0</v>
      </c>
      <c r="Q315">
        <v>0</v>
      </c>
      <c r="R315">
        <v>0</v>
      </c>
      <c r="S315">
        <v>1.125</v>
      </c>
      <c r="T315">
        <v>1.125</v>
      </c>
      <c r="U315" s="9">
        <v>0</v>
      </c>
      <c r="V315">
        <v>0.698</v>
      </c>
      <c r="W315">
        <v>0</v>
      </c>
      <c r="X315">
        <v>0.87</v>
      </c>
      <c r="Y315">
        <v>0.253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2790</v>
      </c>
      <c r="AH315">
        <v>3150</v>
      </c>
      <c r="AI315">
        <v>129</v>
      </c>
      <c r="AJ315">
        <v>25.6</v>
      </c>
      <c r="AK315">
        <v>21.5</v>
      </c>
      <c r="AL315">
        <v>4.61</v>
      </c>
      <c r="AM315">
        <v>3.86</v>
      </c>
      <c r="AN315">
        <v>3.47</v>
      </c>
      <c r="AO315">
        <v>1.72</v>
      </c>
      <c r="AP315">
        <v>0.797</v>
      </c>
      <c r="AQ315">
        <v>0</v>
      </c>
      <c r="AR315">
        <v>0.369</v>
      </c>
      <c r="AS315">
        <v>112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4.93</v>
      </c>
      <c r="AZ315">
        <v>0.899</v>
      </c>
      <c r="BA315">
        <v>0</v>
      </c>
      <c r="BB315">
        <v>0</v>
      </c>
    </row>
    <row r="316" spans="1:54" ht="12.75">
      <c r="A316" t="s">
        <v>46</v>
      </c>
      <c r="B316" s="3" t="s">
        <v>638</v>
      </c>
      <c r="C316" s="3" t="s">
        <v>638</v>
      </c>
      <c r="D316" s="7"/>
      <c r="E316" s="5" t="s">
        <v>57</v>
      </c>
      <c r="F316">
        <v>30</v>
      </c>
      <c r="G316">
        <v>8.81</v>
      </c>
      <c r="H316">
        <v>10</v>
      </c>
      <c r="I316">
        <v>0</v>
      </c>
      <c r="J316">
        <v>0</v>
      </c>
      <c r="K316">
        <v>3.03</v>
      </c>
      <c r="L316">
        <v>0</v>
      </c>
      <c r="M316">
        <v>0</v>
      </c>
      <c r="N316">
        <v>0.673</v>
      </c>
      <c r="O316">
        <v>0.436</v>
      </c>
      <c r="P316">
        <v>0</v>
      </c>
      <c r="Q316">
        <v>0</v>
      </c>
      <c r="R316">
        <v>0</v>
      </c>
      <c r="S316">
        <v>1</v>
      </c>
      <c r="T316">
        <v>1</v>
      </c>
      <c r="U316" s="9">
        <v>0</v>
      </c>
      <c r="V316">
        <v>0.649</v>
      </c>
      <c r="W316">
        <v>0</v>
      </c>
      <c r="X316">
        <v>0.368</v>
      </c>
      <c r="Y316">
        <v>0.441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6350</v>
      </c>
      <c r="AH316">
        <v>185</v>
      </c>
      <c r="AI316">
        <v>103</v>
      </c>
      <c r="AJ316">
        <v>26.7</v>
      </c>
      <c r="AK316">
        <v>20.7</v>
      </c>
      <c r="AL316">
        <v>3.42</v>
      </c>
      <c r="AM316">
        <v>3.93</v>
      </c>
      <c r="AN316">
        <v>3.78</v>
      </c>
      <c r="AO316">
        <v>1.65</v>
      </c>
      <c r="AP316">
        <v>0.668</v>
      </c>
      <c r="AQ316">
        <v>0</v>
      </c>
      <c r="AR316">
        <v>1.22</v>
      </c>
      <c r="AS316">
        <v>79.5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3.63</v>
      </c>
      <c r="AZ316">
        <v>0.921</v>
      </c>
      <c r="BA316">
        <v>0</v>
      </c>
      <c r="BB316">
        <v>0</v>
      </c>
    </row>
    <row r="317" spans="1:54" ht="12.75">
      <c r="A317" t="s">
        <v>46</v>
      </c>
      <c r="B317" s="3" t="s">
        <v>639</v>
      </c>
      <c r="C317" s="3" t="s">
        <v>639</v>
      </c>
      <c r="D317" s="7"/>
      <c r="E317" s="5" t="s">
        <v>57</v>
      </c>
      <c r="F317">
        <v>25</v>
      </c>
      <c r="G317">
        <v>7.34</v>
      </c>
      <c r="H317">
        <v>10</v>
      </c>
      <c r="I317">
        <v>0</v>
      </c>
      <c r="J317">
        <v>0</v>
      </c>
      <c r="K317">
        <v>2.89</v>
      </c>
      <c r="L317">
        <v>0</v>
      </c>
      <c r="M317">
        <v>0</v>
      </c>
      <c r="N317">
        <v>0.526</v>
      </c>
      <c r="O317">
        <v>0.436</v>
      </c>
      <c r="P317">
        <v>0</v>
      </c>
      <c r="Q317">
        <v>0</v>
      </c>
      <c r="R317">
        <v>0</v>
      </c>
      <c r="S317">
        <v>1</v>
      </c>
      <c r="T317">
        <v>1</v>
      </c>
      <c r="U317" s="9">
        <v>0</v>
      </c>
      <c r="V317">
        <v>0.617</v>
      </c>
      <c r="W317">
        <v>0</v>
      </c>
      <c r="X317">
        <v>0.494</v>
      </c>
      <c r="Y317">
        <v>0.367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4940</v>
      </c>
      <c r="AH317">
        <v>458</v>
      </c>
      <c r="AI317">
        <v>91.1</v>
      </c>
      <c r="AJ317">
        <v>23.1</v>
      </c>
      <c r="AK317">
        <v>18.2</v>
      </c>
      <c r="AL317">
        <v>3.52</v>
      </c>
      <c r="AM317">
        <v>3.34</v>
      </c>
      <c r="AN317">
        <v>3.18</v>
      </c>
      <c r="AO317">
        <v>1.47</v>
      </c>
      <c r="AP317">
        <v>0.675</v>
      </c>
      <c r="AQ317">
        <v>0</v>
      </c>
      <c r="AR317">
        <v>0.687</v>
      </c>
      <c r="AS317">
        <v>68.3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3.76</v>
      </c>
      <c r="AZ317">
        <v>0.912</v>
      </c>
      <c r="BA317">
        <v>0</v>
      </c>
      <c r="BB317">
        <v>0</v>
      </c>
    </row>
    <row r="318" spans="1:54" ht="12.75">
      <c r="A318" t="s">
        <v>46</v>
      </c>
      <c r="B318" s="3" t="s">
        <v>640</v>
      </c>
      <c r="C318" s="3" t="s">
        <v>640</v>
      </c>
      <c r="D318" s="7"/>
      <c r="E318" s="5" t="s">
        <v>57</v>
      </c>
      <c r="F318">
        <v>20</v>
      </c>
      <c r="G318">
        <v>5.87</v>
      </c>
      <c r="H318">
        <v>10</v>
      </c>
      <c r="I318">
        <v>0</v>
      </c>
      <c r="J318">
        <v>0</v>
      </c>
      <c r="K318">
        <v>2.74</v>
      </c>
      <c r="L318">
        <v>0</v>
      </c>
      <c r="M318">
        <v>0</v>
      </c>
      <c r="N318">
        <v>0.379</v>
      </c>
      <c r="O318">
        <v>0.436</v>
      </c>
      <c r="P318">
        <v>0</v>
      </c>
      <c r="Q318">
        <v>0</v>
      </c>
      <c r="R318">
        <v>0</v>
      </c>
      <c r="S318">
        <v>1</v>
      </c>
      <c r="T318">
        <v>1</v>
      </c>
      <c r="U318" s="9">
        <v>0</v>
      </c>
      <c r="V318">
        <v>0.606</v>
      </c>
      <c r="W318">
        <v>0</v>
      </c>
      <c r="X318">
        <v>0.636</v>
      </c>
      <c r="Y318">
        <v>0.294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3730</v>
      </c>
      <c r="AH318">
        <v>1190</v>
      </c>
      <c r="AI318">
        <v>78.9</v>
      </c>
      <c r="AJ318">
        <v>19.4</v>
      </c>
      <c r="AK318">
        <v>15.8</v>
      </c>
      <c r="AL318">
        <v>3.66</v>
      </c>
      <c r="AM318">
        <v>2.8</v>
      </c>
      <c r="AN318">
        <v>2.7</v>
      </c>
      <c r="AO318">
        <v>1.31</v>
      </c>
      <c r="AP318">
        <v>0.69</v>
      </c>
      <c r="AQ318">
        <v>0</v>
      </c>
      <c r="AR318">
        <v>0.368</v>
      </c>
      <c r="AS318">
        <v>56.9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3.93</v>
      </c>
      <c r="AZ318">
        <v>0.9</v>
      </c>
      <c r="BA318">
        <v>0</v>
      </c>
      <c r="BB318">
        <v>0</v>
      </c>
    </row>
    <row r="319" spans="1:54" ht="12.75">
      <c r="A319" t="s">
        <v>46</v>
      </c>
      <c r="B319" s="3" t="s">
        <v>641</v>
      </c>
      <c r="C319" s="3" t="s">
        <v>641</v>
      </c>
      <c r="D319" s="7"/>
      <c r="E319" s="5" t="s">
        <v>57</v>
      </c>
      <c r="F319">
        <v>15.3</v>
      </c>
      <c r="G319">
        <v>4.48</v>
      </c>
      <c r="H319">
        <v>10</v>
      </c>
      <c r="I319">
        <v>0</v>
      </c>
      <c r="J319">
        <v>0</v>
      </c>
      <c r="K319">
        <v>2.6</v>
      </c>
      <c r="L319">
        <v>0</v>
      </c>
      <c r="M319">
        <v>0</v>
      </c>
      <c r="N319">
        <v>0.24</v>
      </c>
      <c r="O319">
        <v>0.436</v>
      </c>
      <c r="P319">
        <v>0</v>
      </c>
      <c r="Q319">
        <v>0</v>
      </c>
      <c r="R319">
        <v>0</v>
      </c>
      <c r="S319">
        <v>1</v>
      </c>
      <c r="T319">
        <v>1</v>
      </c>
      <c r="U319" s="9">
        <v>0</v>
      </c>
      <c r="V319">
        <v>0.634</v>
      </c>
      <c r="W319">
        <v>0</v>
      </c>
      <c r="X319">
        <v>0.796</v>
      </c>
      <c r="Y319">
        <v>0.224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2880</v>
      </c>
      <c r="AH319">
        <v>2640</v>
      </c>
      <c r="AI319">
        <v>67.3</v>
      </c>
      <c r="AJ319">
        <v>15.9</v>
      </c>
      <c r="AK319">
        <v>13.5</v>
      </c>
      <c r="AL319">
        <v>3.87</v>
      </c>
      <c r="AM319">
        <v>2.27</v>
      </c>
      <c r="AN319">
        <v>2.34</v>
      </c>
      <c r="AO319">
        <v>1.15</v>
      </c>
      <c r="AP319">
        <v>0.711</v>
      </c>
      <c r="AQ319">
        <v>0</v>
      </c>
      <c r="AR319">
        <v>0.209</v>
      </c>
      <c r="AS319">
        <v>45.5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4.19</v>
      </c>
      <c r="AZ319">
        <v>0.884</v>
      </c>
      <c r="BA319">
        <v>0</v>
      </c>
      <c r="BB319">
        <v>0</v>
      </c>
    </row>
    <row r="320" spans="1:54" ht="12.75">
      <c r="A320" t="s">
        <v>46</v>
      </c>
      <c r="B320" s="3" t="s">
        <v>642</v>
      </c>
      <c r="C320" s="3" t="s">
        <v>642</v>
      </c>
      <c r="D320" s="7"/>
      <c r="E320" s="5" t="s">
        <v>57</v>
      </c>
      <c r="F320">
        <v>20</v>
      </c>
      <c r="G320">
        <v>5.87</v>
      </c>
      <c r="H320">
        <v>9</v>
      </c>
      <c r="I320">
        <v>0</v>
      </c>
      <c r="J320">
        <v>0</v>
      </c>
      <c r="K320">
        <v>2.65</v>
      </c>
      <c r="L320">
        <v>0</v>
      </c>
      <c r="M320">
        <v>0</v>
      </c>
      <c r="N320">
        <v>0.448</v>
      </c>
      <c r="O320">
        <v>0.413</v>
      </c>
      <c r="P320">
        <v>0</v>
      </c>
      <c r="Q320">
        <v>0</v>
      </c>
      <c r="R320">
        <v>0</v>
      </c>
      <c r="S320">
        <v>1</v>
      </c>
      <c r="T320">
        <v>1</v>
      </c>
      <c r="U320" s="9">
        <v>0</v>
      </c>
      <c r="V320">
        <v>0.583</v>
      </c>
      <c r="W320">
        <v>0</v>
      </c>
      <c r="X320">
        <v>0.515</v>
      </c>
      <c r="Y320">
        <v>0.326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4690</v>
      </c>
      <c r="AH320">
        <v>524</v>
      </c>
      <c r="AI320">
        <v>60.9</v>
      </c>
      <c r="AJ320">
        <v>16.9</v>
      </c>
      <c r="AK320">
        <v>13.5</v>
      </c>
      <c r="AL320">
        <v>3.22</v>
      </c>
      <c r="AM320">
        <v>2.41</v>
      </c>
      <c r="AN320">
        <v>2.46</v>
      </c>
      <c r="AO320">
        <v>1.17</v>
      </c>
      <c r="AP320">
        <v>0.64</v>
      </c>
      <c r="AQ320">
        <v>0</v>
      </c>
      <c r="AR320">
        <v>0.427</v>
      </c>
      <c r="AS320">
        <v>39.4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3.46</v>
      </c>
      <c r="AZ320">
        <v>0.899</v>
      </c>
      <c r="BA320">
        <v>0</v>
      </c>
      <c r="BB320">
        <v>0</v>
      </c>
    </row>
    <row r="321" spans="1:54" ht="12.75">
      <c r="A321" t="s">
        <v>46</v>
      </c>
      <c r="B321" s="3" t="s">
        <v>643</v>
      </c>
      <c r="C321" s="3" t="s">
        <v>643</v>
      </c>
      <c r="D321" s="7"/>
      <c r="E321" s="5" t="s">
        <v>57</v>
      </c>
      <c r="F321">
        <v>15</v>
      </c>
      <c r="G321">
        <v>4.41</v>
      </c>
      <c r="H321">
        <v>9</v>
      </c>
      <c r="I321">
        <v>0</v>
      </c>
      <c r="J321">
        <v>0</v>
      </c>
      <c r="K321">
        <v>2.49</v>
      </c>
      <c r="L321">
        <v>0</v>
      </c>
      <c r="M321">
        <v>0</v>
      </c>
      <c r="N321">
        <v>0.285</v>
      </c>
      <c r="O321">
        <v>0.413</v>
      </c>
      <c r="P321">
        <v>0</v>
      </c>
      <c r="Q321">
        <v>0</v>
      </c>
      <c r="R321">
        <v>0</v>
      </c>
      <c r="S321">
        <v>1</v>
      </c>
      <c r="T321">
        <v>1</v>
      </c>
      <c r="U321" s="9">
        <v>0</v>
      </c>
      <c r="V321">
        <v>0.586</v>
      </c>
      <c r="W321">
        <v>0</v>
      </c>
      <c r="X321">
        <v>0.681</v>
      </c>
      <c r="Y321">
        <v>0.245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3380</v>
      </c>
      <c r="AH321">
        <v>1530</v>
      </c>
      <c r="AI321">
        <v>51</v>
      </c>
      <c r="AJ321">
        <v>13.6</v>
      </c>
      <c r="AK321">
        <v>11.3</v>
      </c>
      <c r="AL321">
        <v>3.4</v>
      </c>
      <c r="AM321">
        <v>1.91</v>
      </c>
      <c r="AN321">
        <v>2.04</v>
      </c>
      <c r="AO321">
        <v>1.01</v>
      </c>
      <c r="AP321">
        <v>0.659</v>
      </c>
      <c r="AQ321">
        <v>0</v>
      </c>
      <c r="AR321">
        <v>0.208</v>
      </c>
      <c r="AS321">
        <v>31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3.69</v>
      </c>
      <c r="AZ321">
        <v>0.882</v>
      </c>
      <c r="BA321">
        <v>0</v>
      </c>
      <c r="BB321">
        <v>0</v>
      </c>
    </row>
    <row r="322" spans="1:54" ht="12.75">
      <c r="A322" t="s">
        <v>46</v>
      </c>
      <c r="B322" s="3" t="s">
        <v>644</v>
      </c>
      <c r="C322" s="3" t="s">
        <v>644</v>
      </c>
      <c r="D322" s="7"/>
      <c r="E322" s="5" t="s">
        <v>57</v>
      </c>
      <c r="F322">
        <v>13.4</v>
      </c>
      <c r="G322">
        <v>3.94</v>
      </c>
      <c r="H322">
        <v>9</v>
      </c>
      <c r="I322">
        <v>0</v>
      </c>
      <c r="J322">
        <v>0</v>
      </c>
      <c r="K322">
        <v>2.43</v>
      </c>
      <c r="L322">
        <v>0</v>
      </c>
      <c r="M322">
        <v>0</v>
      </c>
      <c r="N322">
        <v>0.233</v>
      </c>
      <c r="O322">
        <v>0.413</v>
      </c>
      <c r="P322">
        <v>0</v>
      </c>
      <c r="Q322">
        <v>0</v>
      </c>
      <c r="R322">
        <v>0</v>
      </c>
      <c r="S322">
        <v>1</v>
      </c>
      <c r="T322">
        <v>1</v>
      </c>
      <c r="U322" s="9">
        <v>0</v>
      </c>
      <c r="V322">
        <v>0.601</v>
      </c>
      <c r="W322">
        <v>0</v>
      </c>
      <c r="X322">
        <v>0.742</v>
      </c>
      <c r="Y322">
        <v>0.219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3070</v>
      </c>
      <c r="AH322">
        <v>2050</v>
      </c>
      <c r="AI322">
        <v>47.8</v>
      </c>
      <c r="AJ322">
        <v>12.6</v>
      </c>
      <c r="AK322">
        <v>10.6</v>
      </c>
      <c r="AL322">
        <v>3.49</v>
      </c>
      <c r="AM322">
        <v>1.75</v>
      </c>
      <c r="AN322">
        <v>1.94</v>
      </c>
      <c r="AO322">
        <v>0.954</v>
      </c>
      <c r="AP322">
        <v>0.666</v>
      </c>
      <c r="AQ322">
        <v>0</v>
      </c>
      <c r="AR322">
        <v>0.168</v>
      </c>
      <c r="AS322">
        <v>28.2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3.79</v>
      </c>
      <c r="AZ322">
        <v>0.875</v>
      </c>
      <c r="BA322">
        <v>0</v>
      </c>
      <c r="BB322">
        <v>0</v>
      </c>
    </row>
    <row r="323" spans="1:54" ht="12.75">
      <c r="A323" t="s">
        <v>46</v>
      </c>
      <c r="B323" s="3" t="s">
        <v>645</v>
      </c>
      <c r="C323" s="3" t="s">
        <v>645</v>
      </c>
      <c r="D323" s="7"/>
      <c r="E323" s="5" t="s">
        <v>57</v>
      </c>
      <c r="F323">
        <v>18.75</v>
      </c>
      <c r="G323">
        <v>5.51</v>
      </c>
      <c r="H323">
        <v>8</v>
      </c>
      <c r="I323">
        <v>0</v>
      </c>
      <c r="J323">
        <v>0</v>
      </c>
      <c r="K323">
        <v>2.53</v>
      </c>
      <c r="L323">
        <v>0</v>
      </c>
      <c r="M323">
        <v>0</v>
      </c>
      <c r="N323">
        <v>0.487</v>
      </c>
      <c r="O323">
        <v>0.39</v>
      </c>
      <c r="P323">
        <v>0</v>
      </c>
      <c r="Q323">
        <v>0</v>
      </c>
      <c r="R323">
        <v>0</v>
      </c>
      <c r="S323">
        <v>0.9375</v>
      </c>
      <c r="T323">
        <v>0.9375</v>
      </c>
      <c r="U323" s="9">
        <v>0</v>
      </c>
      <c r="V323">
        <v>0.565</v>
      </c>
      <c r="W323">
        <v>0</v>
      </c>
      <c r="X323">
        <v>0.431</v>
      </c>
      <c r="Y323">
        <v>0.344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5630</v>
      </c>
      <c r="AH323">
        <v>260</v>
      </c>
      <c r="AI323">
        <v>43.9</v>
      </c>
      <c r="AJ323">
        <v>13.9</v>
      </c>
      <c r="AK323">
        <v>11</v>
      </c>
      <c r="AL323">
        <v>2.82</v>
      </c>
      <c r="AM323">
        <v>1.97</v>
      </c>
      <c r="AN323">
        <v>2.17</v>
      </c>
      <c r="AO323">
        <v>1.01</v>
      </c>
      <c r="AP323">
        <v>0.598</v>
      </c>
      <c r="AQ323">
        <v>0</v>
      </c>
      <c r="AR323">
        <v>0.434</v>
      </c>
      <c r="AS323">
        <v>25.1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3.05</v>
      </c>
      <c r="AZ323">
        <v>0.894</v>
      </c>
      <c r="BA323">
        <v>0</v>
      </c>
      <c r="BB323">
        <v>0</v>
      </c>
    </row>
    <row r="324" spans="1:54" ht="12.75">
      <c r="A324" t="s">
        <v>46</v>
      </c>
      <c r="B324" s="3" t="s">
        <v>646</v>
      </c>
      <c r="C324" s="3" t="s">
        <v>646</v>
      </c>
      <c r="D324" s="7"/>
      <c r="E324" s="5" t="s">
        <v>57</v>
      </c>
      <c r="F324">
        <v>13.75</v>
      </c>
      <c r="G324">
        <v>4.04</v>
      </c>
      <c r="H324">
        <v>8</v>
      </c>
      <c r="I324">
        <v>0</v>
      </c>
      <c r="J324">
        <v>0</v>
      </c>
      <c r="K324">
        <v>2.34</v>
      </c>
      <c r="L324">
        <v>0</v>
      </c>
      <c r="M324">
        <v>0</v>
      </c>
      <c r="N324">
        <v>0.303</v>
      </c>
      <c r="O324">
        <v>0.39</v>
      </c>
      <c r="P324">
        <v>0</v>
      </c>
      <c r="Q324">
        <v>0</v>
      </c>
      <c r="R324">
        <v>0</v>
      </c>
      <c r="S324">
        <v>0.9375</v>
      </c>
      <c r="T324">
        <v>0.9375</v>
      </c>
      <c r="U324" s="9">
        <v>0</v>
      </c>
      <c r="V324">
        <v>0.554</v>
      </c>
      <c r="W324">
        <v>0</v>
      </c>
      <c r="X324">
        <v>0.604</v>
      </c>
      <c r="Y324">
        <v>0.252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3840</v>
      </c>
      <c r="AH324">
        <v>952</v>
      </c>
      <c r="AI324">
        <v>36.1</v>
      </c>
      <c r="AJ324">
        <v>11</v>
      </c>
      <c r="AK324">
        <v>9.02</v>
      </c>
      <c r="AL324">
        <v>2.99</v>
      </c>
      <c r="AM324">
        <v>1.52</v>
      </c>
      <c r="AN324">
        <v>1.73</v>
      </c>
      <c r="AO324">
        <v>0.848</v>
      </c>
      <c r="AP324">
        <v>0.613</v>
      </c>
      <c r="AQ324">
        <v>0</v>
      </c>
      <c r="AR324">
        <v>0.186</v>
      </c>
      <c r="AS324">
        <v>19.2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3.26</v>
      </c>
      <c r="AZ324">
        <v>0.874</v>
      </c>
      <c r="BA324">
        <v>0</v>
      </c>
      <c r="BB324">
        <v>0</v>
      </c>
    </row>
    <row r="325" spans="1:54" ht="12.75">
      <c r="A325" t="s">
        <v>46</v>
      </c>
      <c r="B325" s="3" t="s">
        <v>647</v>
      </c>
      <c r="C325" s="3" t="s">
        <v>647</v>
      </c>
      <c r="D325" s="7"/>
      <c r="E325" s="5" t="s">
        <v>57</v>
      </c>
      <c r="F325">
        <v>11.5</v>
      </c>
      <c r="G325">
        <v>3.37</v>
      </c>
      <c r="H325">
        <v>8</v>
      </c>
      <c r="I325">
        <v>0</v>
      </c>
      <c r="J325">
        <v>0</v>
      </c>
      <c r="K325">
        <v>2.26</v>
      </c>
      <c r="L325">
        <v>0</v>
      </c>
      <c r="M325">
        <v>0</v>
      </c>
      <c r="N325">
        <v>0.22</v>
      </c>
      <c r="O325">
        <v>0.39</v>
      </c>
      <c r="P325">
        <v>0</v>
      </c>
      <c r="Q325">
        <v>0</v>
      </c>
      <c r="R325">
        <v>0</v>
      </c>
      <c r="S325">
        <v>0.9375</v>
      </c>
      <c r="T325">
        <v>0.9375</v>
      </c>
      <c r="U325" s="9">
        <v>0</v>
      </c>
      <c r="V325">
        <v>0.572</v>
      </c>
      <c r="W325">
        <v>0</v>
      </c>
      <c r="X325">
        <v>0.697</v>
      </c>
      <c r="Y325">
        <v>0.211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3260</v>
      </c>
      <c r="AH325">
        <v>1580</v>
      </c>
      <c r="AI325">
        <v>32.5</v>
      </c>
      <c r="AJ325">
        <v>9.63</v>
      </c>
      <c r="AK325">
        <v>8.14</v>
      </c>
      <c r="AL325">
        <v>3.11</v>
      </c>
      <c r="AM325">
        <v>1.31</v>
      </c>
      <c r="AN325">
        <v>1.57</v>
      </c>
      <c r="AO325">
        <v>0.775</v>
      </c>
      <c r="AP325">
        <v>0.623</v>
      </c>
      <c r="AQ325">
        <v>0</v>
      </c>
      <c r="AR325">
        <v>0.13</v>
      </c>
      <c r="AS325">
        <v>16.5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3.41</v>
      </c>
      <c r="AZ325">
        <v>0.862</v>
      </c>
      <c r="BA325">
        <v>0</v>
      </c>
      <c r="BB325">
        <v>0</v>
      </c>
    </row>
    <row r="326" spans="1:54" ht="12.75">
      <c r="A326" t="s">
        <v>46</v>
      </c>
      <c r="B326" s="3" t="s">
        <v>648</v>
      </c>
      <c r="C326" s="3" t="s">
        <v>648</v>
      </c>
      <c r="D326" s="7"/>
      <c r="E326" s="5" t="s">
        <v>57</v>
      </c>
      <c r="F326">
        <v>14.75</v>
      </c>
      <c r="G326">
        <v>4.33</v>
      </c>
      <c r="H326">
        <v>7</v>
      </c>
      <c r="I326">
        <v>0</v>
      </c>
      <c r="J326">
        <v>0</v>
      </c>
      <c r="K326">
        <v>2.3</v>
      </c>
      <c r="L326">
        <v>0</v>
      </c>
      <c r="M326">
        <v>0</v>
      </c>
      <c r="N326">
        <v>0.419</v>
      </c>
      <c r="O326">
        <v>0.366</v>
      </c>
      <c r="P326">
        <v>0</v>
      </c>
      <c r="Q326">
        <v>0</v>
      </c>
      <c r="R326">
        <v>0</v>
      </c>
      <c r="S326">
        <v>0.875</v>
      </c>
      <c r="T326">
        <v>0.875</v>
      </c>
      <c r="U326" s="9">
        <v>0</v>
      </c>
      <c r="V326">
        <v>0.532</v>
      </c>
      <c r="W326">
        <v>0</v>
      </c>
      <c r="X326">
        <v>0.441</v>
      </c>
      <c r="Y326">
        <v>0.309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5540</v>
      </c>
      <c r="AH326">
        <v>260</v>
      </c>
      <c r="AI326">
        <v>27.2</v>
      </c>
      <c r="AJ326">
        <v>9.75</v>
      </c>
      <c r="AK326">
        <v>7.78</v>
      </c>
      <c r="AL326">
        <v>2.51</v>
      </c>
      <c r="AM326">
        <v>1.37</v>
      </c>
      <c r="AN326">
        <v>1.63</v>
      </c>
      <c r="AO326">
        <v>0.772</v>
      </c>
      <c r="AP326">
        <v>0.561</v>
      </c>
      <c r="AQ326">
        <v>0</v>
      </c>
      <c r="AR326">
        <v>0.267</v>
      </c>
      <c r="AS326">
        <v>13.1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2.75</v>
      </c>
      <c r="AZ326">
        <v>0.875</v>
      </c>
      <c r="BA326">
        <v>0</v>
      </c>
      <c r="BB326">
        <v>0</v>
      </c>
    </row>
    <row r="327" spans="1:54" ht="12.75">
      <c r="A327" t="s">
        <v>46</v>
      </c>
      <c r="B327" s="3" t="s">
        <v>649</v>
      </c>
      <c r="C327" s="3" t="s">
        <v>649</v>
      </c>
      <c r="D327" s="7"/>
      <c r="E327" s="5" t="s">
        <v>57</v>
      </c>
      <c r="F327">
        <v>12.25</v>
      </c>
      <c r="G327">
        <v>3.6</v>
      </c>
      <c r="H327">
        <v>7</v>
      </c>
      <c r="I327">
        <v>0</v>
      </c>
      <c r="J327">
        <v>0</v>
      </c>
      <c r="K327">
        <v>2.19</v>
      </c>
      <c r="L327">
        <v>0</v>
      </c>
      <c r="M327">
        <v>0</v>
      </c>
      <c r="N327">
        <v>0.314</v>
      </c>
      <c r="O327">
        <v>0.366</v>
      </c>
      <c r="P327">
        <v>0</v>
      </c>
      <c r="Q327">
        <v>0</v>
      </c>
      <c r="R327">
        <v>0</v>
      </c>
      <c r="S327">
        <v>0.875</v>
      </c>
      <c r="T327">
        <v>0.875</v>
      </c>
      <c r="U327" s="9">
        <v>0</v>
      </c>
      <c r="V327">
        <v>0.525</v>
      </c>
      <c r="W327">
        <v>0</v>
      </c>
      <c r="X327">
        <v>0.538</v>
      </c>
      <c r="Y327">
        <v>0.257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4400</v>
      </c>
      <c r="AH327">
        <v>570</v>
      </c>
      <c r="AI327">
        <v>24.2</v>
      </c>
      <c r="AJ327">
        <v>8.46</v>
      </c>
      <c r="AK327">
        <v>6.92</v>
      </c>
      <c r="AL327">
        <v>2.6</v>
      </c>
      <c r="AM327">
        <v>1.16</v>
      </c>
      <c r="AN327">
        <v>1.42</v>
      </c>
      <c r="AO327">
        <v>0.696</v>
      </c>
      <c r="AP327">
        <v>0.568</v>
      </c>
      <c r="AQ327">
        <v>0</v>
      </c>
      <c r="AR327">
        <v>0.161</v>
      </c>
      <c r="AS327">
        <v>11.2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2.86</v>
      </c>
      <c r="AZ327">
        <v>0.862</v>
      </c>
      <c r="BA327">
        <v>0</v>
      </c>
      <c r="BB327">
        <v>0</v>
      </c>
    </row>
    <row r="328" spans="1:54" ht="12.75">
      <c r="A328" t="s">
        <v>46</v>
      </c>
      <c r="B328" s="3" t="s">
        <v>650</v>
      </c>
      <c r="C328" s="3" t="s">
        <v>650</v>
      </c>
      <c r="D328" s="7"/>
      <c r="E328" s="5" t="s">
        <v>57</v>
      </c>
      <c r="F328">
        <v>9.8</v>
      </c>
      <c r="G328">
        <v>2.87</v>
      </c>
      <c r="H328">
        <v>7</v>
      </c>
      <c r="I328">
        <v>0</v>
      </c>
      <c r="J328">
        <v>0</v>
      </c>
      <c r="K328">
        <v>2.09</v>
      </c>
      <c r="L328">
        <v>0</v>
      </c>
      <c r="M328">
        <v>0</v>
      </c>
      <c r="N328">
        <v>0.21</v>
      </c>
      <c r="O328">
        <v>0.366</v>
      </c>
      <c r="P328">
        <v>0</v>
      </c>
      <c r="Q328">
        <v>0</v>
      </c>
      <c r="R328">
        <v>0</v>
      </c>
      <c r="S328">
        <v>0.875</v>
      </c>
      <c r="T328">
        <v>0.875</v>
      </c>
      <c r="U328" s="9">
        <v>0</v>
      </c>
      <c r="V328">
        <v>0.541</v>
      </c>
      <c r="W328">
        <v>0</v>
      </c>
      <c r="X328">
        <v>0.647</v>
      </c>
      <c r="Y328">
        <v>0.205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3520</v>
      </c>
      <c r="AH328">
        <v>1130</v>
      </c>
      <c r="AI328">
        <v>21.2</v>
      </c>
      <c r="AJ328">
        <v>7.19</v>
      </c>
      <c r="AK328">
        <v>6.07</v>
      </c>
      <c r="AL328">
        <v>2.72</v>
      </c>
      <c r="AM328">
        <v>0.957</v>
      </c>
      <c r="AN328">
        <v>1.26</v>
      </c>
      <c r="AO328">
        <v>0.617</v>
      </c>
      <c r="AP328">
        <v>0.578</v>
      </c>
      <c r="AQ328">
        <v>0</v>
      </c>
      <c r="AR328">
        <v>0.0996</v>
      </c>
      <c r="AS328">
        <v>9.15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3.02</v>
      </c>
      <c r="AZ328">
        <v>0.845</v>
      </c>
      <c r="BA328">
        <v>0</v>
      </c>
      <c r="BB328">
        <v>0</v>
      </c>
    </row>
    <row r="329" spans="1:54" ht="12.75">
      <c r="A329" t="s">
        <v>46</v>
      </c>
      <c r="B329" s="3" t="s">
        <v>651</v>
      </c>
      <c r="C329" s="3" t="s">
        <v>651</v>
      </c>
      <c r="D329" s="7"/>
      <c r="E329" s="5" t="s">
        <v>57</v>
      </c>
      <c r="F329">
        <v>13</v>
      </c>
      <c r="G329">
        <v>3.81</v>
      </c>
      <c r="H329">
        <v>6</v>
      </c>
      <c r="I329">
        <v>0</v>
      </c>
      <c r="J329">
        <v>0</v>
      </c>
      <c r="K329">
        <v>2.16</v>
      </c>
      <c r="L329">
        <v>0</v>
      </c>
      <c r="M329">
        <v>0</v>
      </c>
      <c r="N329">
        <v>0.437</v>
      </c>
      <c r="O329">
        <v>0.343</v>
      </c>
      <c r="P329">
        <v>0</v>
      </c>
      <c r="Q329">
        <v>0</v>
      </c>
      <c r="R329">
        <v>0</v>
      </c>
      <c r="S329">
        <v>0.8125</v>
      </c>
      <c r="T329">
        <v>0.8125</v>
      </c>
      <c r="U329" s="9">
        <v>0</v>
      </c>
      <c r="V329">
        <v>0.514</v>
      </c>
      <c r="W329">
        <v>0</v>
      </c>
      <c r="X329">
        <v>0.38</v>
      </c>
      <c r="Y329">
        <v>0.318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6590</v>
      </c>
      <c r="AH329">
        <v>130</v>
      </c>
      <c r="AI329">
        <v>17.3</v>
      </c>
      <c r="AJ329">
        <v>7.29</v>
      </c>
      <c r="AK329">
        <v>5.78</v>
      </c>
      <c r="AL329">
        <v>2.13</v>
      </c>
      <c r="AM329">
        <v>1.05</v>
      </c>
      <c r="AN329">
        <v>1.35</v>
      </c>
      <c r="AO329">
        <v>0.638</v>
      </c>
      <c r="AP329">
        <v>0.524</v>
      </c>
      <c r="AQ329">
        <v>0</v>
      </c>
      <c r="AR329">
        <v>0.237</v>
      </c>
      <c r="AS329">
        <v>7.19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2.37</v>
      </c>
      <c r="AZ329">
        <v>0.858</v>
      </c>
      <c r="BA329">
        <v>0</v>
      </c>
      <c r="BB329">
        <v>0</v>
      </c>
    </row>
    <row r="330" spans="1:54" ht="12.75">
      <c r="A330" t="s">
        <v>46</v>
      </c>
      <c r="B330" s="3" t="s">
        <v>652</v>
      </c>
      <c r="C330" s="3" t="s">
        <v>652</v>
      </c>
      <c r="D330" s="7"/>
      <c r="E330" s="5" t="s">
        <v>57</v>
      </c>
      <c r="F330">
        <v>10.5</v>
      </c>
      <c r="G330">
        <v>3.08</v>
      </c>
      <c r="H330">
        <v>6</v>
      </c>
      <c r="I330">
        <v>0</v>
      </c>
      <c r="J330">
        <v>0</v>
      </c>
      <c r="K330">
        <v>2.03</v>
      </c>
      <c r="L330">
        <v>0</v>
      </c>
      <c r="M330">
        <v>0</v>
      </c>
      <c r="N330">
        <v>0.314</v>
      </c>
      <c r="O330">
        <v>0.343</v>
      </c>
      <c r="P330">
        <v>0</v>
      </c>
      <c r="Q330">
        <v>0</v>
      </c>
      <c r="R330">
        <v>0</v>
      </c>
      <c r="S330">
        <v>0.8125</v>
      </c>
      <c r="T330">
        <v>0.8125</v>
      </c>
      <c r="U330" s="9">
        <v>0</v>
      </c>
      <c r="V330">
        <v>0.5</v>
      </c>
      <c r="W330">
        <v>0</v>
      </c>
      <c r="X330">
        <v>0.486</v>
      </c>
      <c r="Y330">
        <v>0.256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4980</v>
      </c>
      <c r="AH330">
        <v>341</v>
      </c>
      <c r="AI330">
        <v>15.1</v>
      </c>
      <c r="AJ330">
        <v>6.18</v>
      </c>
      <c r="AK330">
        <v>5.04</v>
      </c>
      <c r="AL330">
        <v>2.22</v>
      </c>
      <c r="AM330">
        <v>0.86</v>
      </c>
      <c r="AN330">
        <v>1.14</v>
      </c>
      <c r="AO330">
        <v>0.561</v>
      </c>
      <c r="AP330">
        <v>0.529</v>
      </c>
      <c r="AQ330">
        <v>0</v>
      </c>
      <c r="AR330">
        <v>0.128</v>
      </c>
      <c r="AS330">
        <v>5.91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2.48</v>
      </c>
      <c r="AZ330">
        <v>0.842</v>
      </c>
      <c r="BA330">
        <v>0</v>
      </c>
      <c r="BB330">
        <v>0</v>
      </c>
    </row>
    <row r="331" spans="1:54" ht="12.75">
      <c r="A331" t="s">
        <v>46</v>
      </c>
      <c r="B331" s="3" t="s">
        <v>653</v>
      </c>
      <c r="C331" s="3" t="s">
        <v>653</v>
      </c>
      <c r="D331" s="7"/>
      <c r="E331" s="5" t="s">
        <v>57</v>
      </c>
      <c r="F331">
        <v>8.2</v>
      </c>
      <c r="G331">
        <v>2.39</v>
      </c>
      <c r="H331">
        <v>6</v>
      </c>
      <c r="I331">
        <v>0</v>
      </c>
      <c r="J331">
        <v>0</v>
      </c>
      <c r="K331">
        <v>1.92</v>
      </c>
      <c r="L331">
        <v>0</v>
      </c>
      <c r="M331">
        <v>0</v>
      </c>
      <c r="N331">
        <v>0.2</v>
      </c>
      <c r="O331">
        <v>0.343</v>
      </c>
      <c r="P331">
        <v>0</v>
      </c>
      <c r="Q331">
        <v>0</v>
      </c>
      <c r="R331">
        <v>0</v>
      </c>
      <c r="S331">
        <v>0.8125</v>
      </c>
      <c r="T331">
        <v>0.8125</v>
      </c>
      <c r="U331" s="9">
        <v>0</v>
      </c>
      <c r="V331">
        <v>0.512</v>
      </c>
      <c r="W331">
        <v>0</v>
      </c>
      <c r="X331">
        <v>0.599</v>
      </c>
      <c r="Y331">
        <v>0.199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3860</v>
      </c>
      <c r="AH331">
        <v>764</v>
      </c>
      <c r="AI331">
        <v>13.1</v>
      </c>
      <c r="AJ331">
        <v>5.16</v>
      </c>
      <c r="AK331">
        <v>4.35</v>
      </c>
      <c r="AL331">
        <v>2.34</v>
      </c>
      <c r="AM331">
        <v>0.687</v>
      </c>
      <c r="AN331">
        <v>0.987</v>
      </c>
      <c r="AO331">
        <v>0.488</v>
      </c>
      <c r="AP331">
        <v>0.536</v>
      </c>
      <c r="AQ331">
        <v>0</v>
      </c>
      <c r="AR331">
        <v>0.0736</v>
      </c>
      <c r="AS331">
        <v>4.7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2.65</v>
      </c>
      <c r="AZ331">
        <v>0.824</v>
      </c>
      <c r="BA331">
        <v>0</v>
      </c>
      <c r="BB331">
        <v>0</v>
      </c>
    </row>
    <row r="332" spans="1:54" ht="12.75">
      <c r="A332" t="s">
        <v>46</v>
      </c>
      <c r="B332" s="3" t="s">
        <v>654</v>
      </c>
      <c r="C332" s="3" t="s">
        <v>654</v>
      </c>
      <c r="D332" s="7"/>
      <c r="E332" s="5" t="s">
        <v>57</v>
      </c>
      <c r="F332">
        <v>9</v>
      </c>
      <c r="G332">
        <v>2.64</v>
      </c>
      <c r="H332">
        <v>5</v>
      </c>
      <c r="I332">
        <v>0</v>
      </c>
      <c r="J332">
        <v>0</v>
      </c>
      <c r="K332">
        <v>1.89</v>
      </c>
      <c r="L332">
        <v>0</v>
      </c>
      <c r="M332">
        <v>0</v>
      </c>
      <c r="N332">
        <v>0.325</v>
      </c>
      <c r="O332">
        <v>0.32</v>
      </c>
      <c r="P332">
        <v>0</v>
      </c>
      <c r="Q332">
        <v>0</v>
      </c>
      <c r="R332">
        <v>0</v>
      </c>
      <c r="S332">
        <v>0.75</v>
      </c>
      <c r="T332">
        <v>0.75</v>
      </c>
      <c r="U332" s="9">
        <v>0</v>
      </c>
      <c r="V332">
        <v>0.478</v>
      </c>
      <c r="W332">
        <v>0</v>
      </c>
      <c r="X332">
        <v>0.427</v>
      </c>
      <c r="Y332">
        <v>0.264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6030</v>
      </c>
      <c r="AH332">
        <v>161</v>
      </c>
      <c r="AI332">
        <v>8.89</v>
      </c>
      <c r="AJ332">
        <v>4.39</v>
      </c>
      <c r="AK332">
        <v>3.56</v>
      </c>
      <c r="AL332">
        <v>1.83</v>
      </c>
      <c r="AM332">
        <v>0.624</v>
      </c>
      <c r="AN332">
        <v>0.913</v>
      </c>
      <c r="AO332">
        <v>0.444</v>
      </c>
      <c r="AP332">
        <v>0.486</v>
      </c>
      <c r="AQ332">
        <v>0</v>
      </c>
      <c r="AR332">
        <v>0.109</v>
      </c>
      <c r="AS332">
        <v>2.93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2.1</v>
      </c>
      <c r="AZ332">
        <v>0.815</v>
      </c>
      <c r="BA332">
        <v>0</v>
      </c>
      <c r="BB332">
        <v>0</v>
      </c>
    </row>
    <row r="333" spans="1:54" ht="12.75">
      <c r="A333" t="s">
        <v>46</v>
      </c>
      <c r="B333" s="3" t="s">
        <v>655</v>
      </c>
      <c r="C333" s="3" t="s">
        <v>655</v>
      </c>
      <c r="D333" s="7"/>
      <c r="E333" s="5" t="s">
        <v>57</v>
      </c>
      <c r="F333">
        <v>6.7</v>
      </c>
      <c r="G333">
        <v>1.97</v>
      </c>
      <c r="H333">
        <v>5</v>
      </c>
      <c r="I333">
        <v>0</v>
      </c>
      <c r="J333">
        <v>0</v>
      </c>
      <c r="K333">
        <v>1.75</v>
      </c>
      <c r="L333">
        <v>0</v>
      </c>
      <c r="M333">
        <v>0</v>
      </c>
      <c r="N333">
        <v>0.19</v>
      </c>
      <c r="O333">
        <v>0.32</v>
      </c>
      <c r="P333">
        <v>0</v>
      </c>
      <c r="Q333">
        <v>0</v>
      </c>
      <c r="R333">
        <v>0</v>
      </c>
      <c r="S333">
        <v>0.75</v>
      </c>
      <c r="T333">
        <v>0.75</v>
      </c>
      <c r="U333" s="9">
        <v>0</v>
      </c>
      <c r="V333">
        <v>0.484</v>
      </c>
      <c r="W333">
        <v>0</v>
      </c>
      <c r="X333">
        <v>0.552</v>
      </c>
      <c r="Y333">
        <v>0.215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4390</v>
      </c>
      <c r="AH333">
        <v>447</v>
      </c>
      <c r="AI333">
        <v>7.48</v>
      </c>
      <c r="AJ333">
        <v>3.55</v>
      </c>
      <c r="AK333">
        <v>2.99</v>
      </c>
      <c r="AL333">
        <v>1.95</v>
      </c>
      <c r="AM333">
        <v>0.47</v>
      </c>
      <c r="AN333">
        <v>0.757</v>
      </c>
      <c r="AO333">
        <v>0.372</v>
      </c>
      <c r="AP333">
        <v>0.489</v>
      </c>
      <c r="AQ333">
        <v>0</v>
      </c>
      <c r="AR333">
        <v>0.0549</v>
      </c>
      <c r="AS333">
        <v>2.22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2.26</v>
      </c>
      <c r="AZ333">
        <v>0.79</v>
      </c>
      <c r="BA333">
        <v>0</v>
      </c>
      <c r="BB333">
        <v>0</v>
      </c>
    </row>
    <row r="334" spans="1:54" ht="12.75">
      <c r="A334" t="s">
        <v>46</v>
      </c>
      <c r="B334" s="3" t="s">
        <v>656</v>
      </c>
      <c r="C334" s="3" t="s">
        <v>656</v>
      </c>
      <c r="D334" s="7"/>
      <c r="E334" s="5" t="s">
        <v>57</v>
      </c>
      <c r="F334">
        <v>7.25</v>
      </c>
      <c r="G334">
        <v>2.13</v>
      </c>
      <c r="H334">
        <v>4</v>
      </c>
      <c r="I334">
        <v>0</v>
      </c>
      <c r="J334">
        <v>0</v>
      </c>
      <c r="K334">
        <v>1.72</v>
      </c>
      <c r="L334">
        <v>0</v>
      </c>
      <c r="M334">
        <v>0</v>
      </c>
      <c r="N334">
        <v>0.321</v>
      </c>
      <c r="O334">
        <v>0.296</v>
      </c>
      <c r="P334">
        <v>0</v>
      </c>
      <c r="Q334">
        <v>0</v>
      </c>
      <c r="R334">
        <v>0</v>
      </c>
      <c r="S334">
        <v>0.75</v>
      </c>
      <c r="T334">
        <v>0.75</v>
      </c>
      <c r="U334" s="9">
        <v>0</v>
      </c>
      <c r="V334">
        <v>0.459</v>
      </c>
      <c r="W334">
        <v>0</v>
      </c>
      <c r="X334">
        <v>0.386</v>
      </c>
      <c r="Y334">
        <v>0.266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7290</v>
      </c>
      <c r="AH334">
        <v>72.9</v>
      </c>
      <c r="AI334">
        <v>4.58</v>
      </c>
      <c r="AJ334">
        <v>2.84</v>
      </c>
      <c r="AK334">
        <v>2.29</v>
      </c>
      <c r="AL334">
        <v>1.47</v>
      </c>
      <c r="AM334">
        <v>0.425</v>
      </c>
      <c r="AN334">
        <v>0.695</v>
      </c>
      <c r="AO334">
        <v>0.337</v>
      </c>
      <c r="AP334">
        <v>0.447</v>
      </c>
      <c r="AQ334">
        <v>0</v>
      </c>
      <c r="AR334">
        <v>0.0817</v>
      </c>
      <c r="AS334">
        <v>1.24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1.75</v>
      </c>
      <c r="AZ334">
        <v>0.767</v>
      </c>
      <c r="BA334">
        <v>0</v>
      </c>
      <c r="BB334">
        <v>0</v>
      </c>
    </row>
    <row r="335" spans="1:54" ht="12.75">
      <c r="A335" t="s">
        <v>46</v>
      </c>
      <c r="B335" s="3" t="s">
        <v>657</v>
      </c>
      <c r="C335" s="3" t="s">
        <v>657</v>
      </c>
      <c r="D335" s="7"/>
      <c r="E335" s="5" t="s">
        <v>57</v>
      </c>
      <c r="F335">
        <v>5.4</v>
      </c>
      <c r="G335">
        <v>1.58</v>
      </c>
      <c r="H335">
        <v>4</v>
      </c>
      <c r="I335">
        <v>0</v>
      </c>
      <c r="J335">
        <v>0</v>
      </c>
      <c r="K335">
        <v>1.58</v>
      </c>
      <c r="L335">
        <v>0</v>
      </c>
      <c r="M335">
        <v>0</v>
      </c>
      <c r="N335">
        <v>0.184</v>
      </c>
      <c r="O335">
        <v>0.296</v>
      </c>
      <c r="P335">
        <v>0</v>
      </c>
      <c r="Q335">
        <v>0</v>
      </c>
      <c r="R335">
        <v>0</v>
      </c>
      <c r="S335">
        <v>0.75</v>
      </c>
      <c r="T335">
        <v>0.75</v>
      </c>
      <c r="U335" s="9">
        <v>0</v>
      </c>
      <c r="V335">
        <v>0.457</v>
      </c>
      <c r="W335">
        <v>0</v>
      </c>
      <c r="X335">
        <v>0.501</v>
      </c>
      <c r="Y335">
        <v>0.231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5230</v>
      </c>
      <c r="AH335">
        <v>219</v>
      </c>
      <c r="AI335">
        <v>3.85</v>
      </c>
      <c r="AJ335">
        <v>2.29</v>
      </c>
      <c r="AK335">
        <v>1.92</v>
      </c>
      <c r="AL335">
        <v>1.56</v>
      </c>
      <c r="AM335">
        <v>0.312</v>
      </c>
      <c r="AN335">
        <v>0.565</v>
      </c>
      <c r="AO335">
        <v>0.277</v>
      </c>
      <c r="AP335">
        <v>0.444</v>
      </c>
      <c r="AQ335">
        <v>0</v>
      </c>
      <c r="AR335">
        <v>0.0399</v>
      </c>
      <c r="AS335">
        <v>0.921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1.88</v>
      </c>
      <c r="AZ335">
        <v>0.742</v>
      </c>
      <c r="BA335">
        <v>0</v>
      </c>
      <c r="BB335">
        <v>0</v>
      </c>
    </row>
    <row r="336" spans="1:54" ht="12.75">
      <c r="A336" t="s">
        <v>46</v>
      </c>
      <c r="B336" s="3" t="s">
        <v>658</v>
      </c>
      <c r="C336" s="3" t="s">
        <v>658</v>
      </c>
      <c r="D336" s="7"/>
      <c r="E336" s="5" t="s">
        <v>57</v>
      </c>
      <c r="F336">
        <v>4.5</v>
      </c>
      <c r="G336">
        <v>1.38</v>
      </c>
      <c r="H336">
        <v>4</v>
      </c>
      <c r="I336">
        <v>0</v>
      </c>
      <c r="J336">
        <v>0</v>
      </c>
      <c r="K336">
        <v>1.58</v>
      </c>
      <c r="L336">
        <v>0</v>
      </c>
      <c r="M336">
        <v>0</v>
      </c>
      <c r="N336">
        <v>0.125</v>
      </c>
      <c r="O336">
        <v>0.296</v>
      </c>
      <c r="P336">
        <v>0</v>
      </c>
      <c r="Q336">
        <v>0</v>
      </c>
      <c r="R336">
        <v>0</v>
      </c>
      <c r="S336">
        <v>0.75</v>
      </c>
      <c r="T336">
        <v>0.75</v>
      </c>
      <c r="U336" s="9">
        <v>0</v>
      </c>
      <c r="V336">
        <v>0.493</v>
      </c>
      <c r="W336">
        <v>0</v>
      </c>
      <c r="X336">
        <v>0.587</v>
      </c>
      <c r="Y336">
        <v>0.321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4620</v>
      </c>
      <c r="AH336">
        <v>310</v>
      </c>
      <c r="AI336">
        <v>3.65</v>
      </c>
      <c r="AJ336">
        <v>2.12</v>
      </c>
      <c r="AK336">
        <v>1.83</v>
      </c>
      <c r="AL336">
        <v>1.63</v>
      </c>
      <c r="AM336">
        <v>0.289</v>
      </c>
      <c r="AN336">
        <v>0.531</v>
      </c>
      <c r="AO336">
        <v>0.265</v>
      </c>
      <c r="AP336">
        <v>0.457</v>
      </c>
      <c r="AQ336">
        <v>0</v>
      </c>
      <c r="AR336">
        <v>0.0322</v>
      </c>
      <c r="AS336">
        <v>0.871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2.01</v>
      </c>
      <c r="AZ336">
        <v>0.71</v>
      </c>
      <c r="BA336">
        <v>0</v>
      </c>
      <c r="BB336">
        <v>0</v>
      </c>
    </row>
    <row r="337" spans="1:54" ht="12.75">
      <c r="A337" t="s">
        <v>46</v>
      </c>
      <c r="B337" s="3" t="s">
        <v>659</v>
      </c>
      <c r="C337" s="3" t="s">
        <v>659</v>
      </c>
      <c r="D337" s="7"/>
      <c r="E337" s="5" t="s">
        <v>57</v>
      </c>
      <c r="F337">
        <v>6</v>
      </c>
      <c r="G337">
        <v>1.76</v>
      </c>
      <c r="H337">
        <v>3</v>
      </c>
      <c r="I337">
        <v>0</v>
      </c>
      <c r="J337">
        <v>0</v>
      </c>
      <c r="K337">
        <v>1.6</v>
      </c>
      <c r="L337">
        <v>0</v>
      </c>
      <c r="M337">
        <v>0</v>
      </c>
      <c r="N337">
        <v>0.356</v>
      </c>
      <c r="O337">
        <v>0.273</v>
      </c>
      <c r="P337">
        <v>0</v>
      </c>
      <c r="Q337">
        <v>0</v>
      </c>
      <c r="R337">
        <v>0</v>
      </c>
      <c r="S337">
        <v>0.6875</v>
      </c>
      <c r="T337">
        <v>0.6875</v>
      </c>
      <c r="U337" s="9">
        <v>0</v>
      </c>
      <c r="V337">
        <v>0.455</v>
      </c>
      <c r="W337">
        <v>0</v>
      </c>
      <c r="X337">
        <v>0.322</v>
      </c>
      <c r="Y337">
        <v>0.294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10400</v>
      </c>
      <c r="AH337">
        <v>17.8</v>
      </c>
      <c r="AI337">
        <v>2.07</v>
      </c>
      <c r="AJ337">
        <v>1.74</v>
      </c>
      <c r="AK337">
        <v>1.38</v>
      </c>
      <c r="AL337">
        <v>1.08</v>
      </c>
      <c r="AM337">
        <v>0.3</v>
      </c>
      <c r="AN337">
        <v>0.543</v>
      </c>
      <c r="AO337">
        <v>0.263</v>
      </c>
      <c r="AP337">
        <v>0.413</v>
      </c>
      <c r="AQ337">
        <v>0</v>
      </c>
      <c r="AR337">
        <v>0.0725</v>
      </c>
      <c r="AS337">
        <v>0.462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1.4</v>
      </c>
      <c r="AZ337">
        <v>0.69</v>
      </c>
      <c r="BA337">
        <v>0</v>
      </c>
      <c r="BB337">
        <v>0</v>
      </c>
    </row>
    <row r="338" spans="1:54" ht="12.75">
      <c r="A338" t="s">
        <v>46</v>
      </c>
      <c r="B338" s="3" t="s">
        <v>660</v>
      </c>
      <c r="C338" s="3" t="s">
        <v>660</v>
      </c>
      <c r="D338" s="7"/>
      <c r="E338" s="5" t="s">
        <v>57</v>
      </c>
      <c r="F338">
        <v>5</v>
      </c>
      <c r="G338">
        <v>1.47</v>
      </c>
      <c r="H338">
        <v>3</v>
      </c>
      <c r="I338">
        <v>0</v>
      </c>
      <c r="J338">
        <v>0</v>
      </c>
      <c r="K338">
        <v>1.5</v>
      </c>
      <c r="L338">
        <v>0</v>
      </c>
      <c r="M338">
        <v>0</v>
      </c>
      <c r="N338">
        <v>0.258</v>
      </c>
      <c r="O338">
        <v>0.273</v>
      </c>
      <c r="P338">
        <v>0</v>
      </c>
      <c r="Q338">
        <v>0</v>
      </c>
      <c r="R338">
        <v>0</v>
      </c>
      <c r="S338">
        <v>0.6875</v>
      </c>
      <c r="T338">
        <v>0.6875</v>
      </c>
      <c r="U338" s="9">
        <v>0</v>
      </c>
      <c r="V338">
        <v>0.439</v>
      </c>
      <c r="W338">
        <v>0</v>
      </c>
      <c r="X338">
        <v>0.392</v>
      </c>
      <c r="Y338">
        <v>0.245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8100</v>
      </c>
      <c r="AH338">
        <v>42.3</v>
      </c>
      <c r="AI338">
        <v>1.85</v>
      </c>
      <c r="AJ338">
        <v>1.52</v>
      </c>
      <c r="AK338">
        <v>1.23</v>
      </c>
      <c r="AL338">
        <v>1.12</v>
      </c>
      <c r="AM338">
        <v>0.241</v>
      </c>
      <c r="AN338">
        <v>0.464</v>
      </c>
      <c r="AO338">
        <v>0.228</v>
      </c>
      <c r="AP338">
        <v>0.405</v>
      </c>
      <c r="AQ338">
        <v>0</v>
      </c>
      <c r="AR338">
        <v>0.0425</v>
      </c>
      <c r="AS338">
        <v>0.379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1.45</v>
      </c>
      <c r="AZ338">
        <v>0.673</v>
      </c>
      <c r="BA338">
        <v>0</v>
      </c>
      <c r="BB338">
        <v>0</v>
      </c>
    </row>
    <row r="339" spans="1:54" ht="12.75">
      <c r="A339" t="s">
        <v>46</v>
      </c>
      <c r="B339" s="3" t="s">
        <v>661</v>
      </c>
      <c r="C339" s="3" t="s">
        <v>661</v>
      </c>
      <c r="D339" s="7"/>
      <c r="E339" s="5" t="s">
        <v>57</v>
      </c>
      <c r="F339">
        <v>4.1</v>
      </c>
      <c r="G339">
        <v>1.2</v>
      </c>
      <c r="H339">
        <v>3</v>
      </c>
      <c r="I339">
        <v>0</v>
      </c>
      <c r="J339">
        <v>0</v>
      </c>
      <c r="K339">
        <v>1.41</v>
      </c>
      <c r="L339">
        <v>0</v>
      </c>
      <c r="M339">
        <v>0</v>
      </c>
      <c r="N339">
        <v>0.17</v>
      </c>
      <c r="O339">
        <v>0.273</v>
      </c>
      <c r="P339">
        <v>0</v>
      </c>
      <c r="Q339">
        <v>0</v>
      </c>
      <c r="R339">
        <v>0</v>
      </c>
      <c r="S339">
        <v>0.6875</v>
      </c>
      <c r="T339">
        <v>0.6875</v>
      </c>
      <c r="U339" s="9">
        <v>0</v>
      </c>
      <c r="V339">
        <v>0.437</v>
      </c>
      <c r="W339">
        <v>0</v>
      </c>
      <c r="X339">
        <v>0.461</v>
      </c>
      <c r="Y339">
        <v>0.262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6540</v>
      </c>
      <c r="AH339">
        <v>85.7</v>
      </c>
      <c r="AI339">
        <v>1.65</v>
      </c>
      <c r="AJ339">
        <v>1.32</v>
      </c>
      <c r="AK339">
        <v>1.1</v>
      </c>
      <c r="AL339">
        <v>1.17</v>
      </c>
      <c r="AM339">
        <v>0.191</v>
      </c>
      <c r="AN339">
        <v>0.399</v>
      </c>
      <c r="AO339">
        <v>0.196</v>
      </c>
      <c r="AP339">
        <v>0.398</v>
      </c>
      <c r="AQ339">
        <v>0</v>
      </c>
      <c r="AR339">
        <v>0.0269</v>
      </c>
      <c r="AS339">
        <v>0.307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1.53</v>
      </c>
      <c r="AZ339">
        <v>0.655</v>
      </c>
      <c r="BA339">
        <v>0</v>
      </c>
      <c r="BB339">
        <v>0</v>
      </c>
    </row>
    <row r="340" spans="1:54" ht="12.75">
      <c r="A340" t="s">
        <v>46</v>
      </c>
      <c r="B340" s="3" t="s">
        <v>662</v>
      </c>
      <c r="C340" s="3" t="s">
        <v>662</v>
      </c>
      <c r="D340" s="7"/>
      <c r="E340" s="5" t="s">
        <v>57</v>
      </c>
      <c r="F340">
        <v>3.5</v>
      </c>
      <c r="G340">
        <v>1.09</v>
      </c>
      <c r="H340">
        <v>3</v>
      </c>
      <c r="I340">
        <v>0</v>
      </c>
      <c r="J340">
        <v>0</v>
      </c>
      <c r="K340">
        <v>1.37</v>
      </c>
      <c r="L340">
        <v>0</v>
      </c>
      <c r="M340">
        <v>0</v>
      </c>
      <c r="N340">
        <v>0.132</v>
      </c>
      <c r="O340">
        <v>0.273</v>
      </c>
      <c r="P340">
        <v>0</v>
      </c>
      <c r="Q340">
        <v>0</v>
      </c>
      <c r="R340">
        <v>0</v>
      </c>
      <c r="S340">
        <v>0.6875</v>
      </c>
      <c r="T340">
        <v>0.6875</v>
      </c>
      <c r="U340" s="9">
        <v>0</v>
      </c>
      <c r="V340">
        <v>0.443</v>
      </c>
      <c r="W340">
        <v>0</v>
      </c>
      <c r="X340">
        <v>0.493</v>
      </c>
      <c r="Y340">
        <v>0.296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6020</v>
      </c>
      <c r="AH340">
        <v>111</v>
      </c>
      <c r="AI340">
        <v>1.57</v>
      </c>
      <c r="AJ340">
        <v>1.24</v>
      </c>
      <c r="AK340">
        <v>1.04</v>
      </c>
      <c r="AL340">
        <v>1.2</v>
      </c>
      <c r="AM340">
        <v>0.169</v>
      </c>
      <c r="AN340">
        <v>0.364</v>
      </c>
      <c r="AO340">
        <v>0.182</v>
      </c>
      <c r="AP340">
        <v>0.394</v>
      </c>
      <c r="AQ340">
        <v>0</v>
      </c>
      <c r="AR340">
        <v>0.0226</v>
      </c>
      <c r="AS340">
        <v>0.276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1.57</v>
      </c>
      <c r="AZ340">
        <v>0.646</v>
      </c>
      <c r="BA340">
        <v>0</v>
      </c>
      <c r="BB340">
        <v>0</v>
      </c>
    </row>
    <row r="341" spans="1:54" ht="12.75">
      <c r="A341" t="s">
        <v>663</v>
      </c>
      <c r="B341" s="3" t="s">
        <v>664</v>
      </c>
      <c r="C341" s="3" t="s">
        <v>664</v>
      </c>
      <c r="D341" s="7"/>
      <c r="E341" s="5" t="s">
        <v>57</v>
      </c>
      <c r="F341">
        <v>58</v>
      </c>
      <c r="G341">
        <v>17.1</v>
      </c>
      <c r="H341">
        <v>18</v>
      </c>
      <c r="I341">
        <v>0</v>
      </c>
      <c r="J341">
        <v>0</v>
      </c>
      <c r="K341">
        <v>4.2</v>
      </c>
      <c r="L341">
        <v>0</v>
      </c>
      <c r="M341">
        <v>0</v>
      </c>
      <c r="N341">
        <v>0.7</v>
      </c>
      <c r="O341">
        <v>0.625</v>
      </c>
      <c r="P341">
        <v>0</v>
      </c>
      <c r="Q341">
        <v>0</v>
      </c>
      <c r="R341">
        <v>0</v>
      </c>
      <c r="S341">
        <v>1.4375</v>
      </c>
      <c r="T341">
        <v>1.4375</v>
      </c>
      <c r="U341" s="9">
        <v>0</v>
      </c>
      <c r="V341">
        <v>0.862</v>
      </c>
      <c r="W341">
        <v>0</v>
      </c>
      <c r="X341">
        <v>0.695</v>
      </c>
      <c r="Y341">
        <v>0.474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3690</v>
      </c>
      <c r="AH341">
        <v>1390</v>
      </c>
      <c r="AI341">
        <v>675</v>
      </c>
      <c r="AJ341">
        <v>95.4</v>
      </c>
      <c r="AK341">
        <v>75</v>
      </c>
      <c r="AL341">
        <v>6.29</v>
      </c>
      <c r="AM341">
        <v>17.6</v>
      </c>
      <c r="AN341">
        <v>10.7</v>
      </c>
      <c r="AO341">
        <v>5.28</v>
      </c>
      <c r="AP341">
        <v>1.02</v>
      </c>
      <c r="AQ341">
        <v>0</v>
      </c>
      <c r="AR341">
        <v>2.81</v>
      </c>
      <c r="AS341">
        <v>1070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6.55</v>
      </c>
      <c r="AZ341">
        <v>0.944</v>
      </c>
      <c r="BA341">
        <v>0</v>
      </c>
      <c r="BB341">
        <v>0</v>
      </c>
    </row>
    <row r="342" spans="1:54" ht="12.75">
      <c r="A342" t="s">
        <v>663</v>
      </c>
      <c r="B342" s="3" t="s">
        <v>665</v>
      </c>
      <c r="C342" s="3" t="s">
        <v>665</v>
      </c>
      <c r="D342" s="7"/>
      <c r="E342" s="5" t="s">
        <v>57</v>
      </c>
      <c r="F342">
        <v>51.9</v>
      </c>
      <c r="G342">
        <v>15.3</v>
      </c>
      <c r="H342">
        <v>18</v>
      </c>
      <c r="I342">
        <v>0</v>
      </c>
      <c r="J342">
        <v>0</v>
      </c>
      <c r="K342">
        <v>4.1</v>
      </c>
      <c r="L342">
        <v>0</v>
      </c>
      <c r="M342">
        <v>0</v>
      </c>
      <c r="N342">
        <v>0.6</v>
      </c>
      <c r="O342">
        <v>0.625</v>
      </c>
      <c r="P342">
        <v>0</v>
      </c>
      <c r="Q342">
        <v>0</v>
      </c>
      <c r="R342">
        <v>0</v>
      </c>
      <c r="S342">
        <v>1.4375</v>
      </c>
      <c r="T342">
        <v>1.4375</v>
      </c>
      <c r="U342" s="9">
        <v>0</v>
      </c>
      <c r="V342">
        <v>0.858</v>
      </c>
      <c r="W342">
        <v>0</v>
      </c>
      <c r="X342">
        <v>0.797</v>
      </c>
      <c r="Y342">
        <v>0.424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3200</v>
      </c>
      <c r="AH342">
        <v>2280</v>
      </c>
      <c r="AI342">
        <v>627</v>
      </c>
      <c r="AJ342">
        <v>87.3</v>
      </c>
      <c r="AK342">
        <v>69.6</v>
      </c>
      <c r="AL342">
        <v>6.41</v>
      </c>
      <c r="AM342">
        <v>16.3</v>
      </c>
      <c r="AN342">
        <v>9.86</v>
      </c>
      <c r="AO342">
        <v>5.02</v>
      </c>
      <c r="AP342">
        <v>1.03</v>
      </c>
      <c r="AQ342">
        <v>0</v>
      </c>
      <c r="AR342">
        <v>2.03</v>
      </c>
      <c r="AS342">
        <v>985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6.69</v>
      </c>
      <c r="AZ342">
        <v>0.939</v>
      </c>
      <c r="BA342">
        <v>0</v>
      </c>
      <c r="BB342">
        <v>0</v>
      </c>
    </row>
    <row r="343" spans="1:54" ht="12.75">
      <c r="A343" t="s">
        <v>663</v>
      </c>
      <c r="B343" s="3" t="s">
        <v>666</v>
      </c>
      <c r="C343" s="3" t="s">
        <v>666</v>
      </c>
      <c r="D343" s="7"/>
      <c r="E343" s="5" t="s">
        <v>57</v>
      </c>
      <c r="F343">
        <v>45.8</v>
      </c>
      <c r="G343">
        <v>13.5</v>
      </c>
      <c r="H343">
        <v>18</v>
      </c>
      <c r="I343">
        <v>0</v>
      </c>
      <c r="J343">
        <v>0</v>
      </c>
      <c r="K343">
        <v>4</v>
      </c>
      <c r="L343">
        <v>0</v>
      </c>
      <c r="M343">
        <v>0</v>
      </c>
      <c r="N343">
        <v>0.5</v>
      </c>
      <c r="O343">
        <v>0.625</v>
      </c>
      <c r="P343">
        <v>0</v>
      </c>
      <c r="Q343">
        <v>0</v>
      </c>
      <c r="R343">
        <v>0</v>
      </c>
      <c r="S343">
        <v>1.4375</v>
      </c>
      <c r="T343">
        <v>1.4375</v>
      </c>
      <c r="U343" s="9">
        <v>0</v>
      </c>
      <c r="V343">
        <v>0.866</v>
      </c>
      <c r="W343">
        <v>0</v>
      </c>
      <c r="X343">
        <v>0.909</v>
      </c>
      <c r="Y343">
        <v>0.374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2750</v>
      </c>
      <c r="AH343">
        <v>3760</v>
      </c>
      <c r="AI343">
        <v>578</v>
      </c>
      <c r="AJ343">
        <v>79.2</v>
      </c>
      <c r="AK343">
        <v>64.2</v>
      </c>
      <c r="AL343">
        <v>6.55</v>
      </c>
      <c r="AM343">
        <v>14.9</v>
      </c>
      <c r="AN343">
        <v>9.14</v>
      </c>
      <c r="AO343">
        <v>4.77</v>
      </c>
      <c r="AP343">
        <v>1.05</v>
      </c>
      <c r="AQ343">
        <v>0</v>
      </c>
      <c r="AR343">
        <v>1.45</v>
      </c>
      <c r="AS343">
        <v>897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6.86</v>
      </c>
      <c r="AZ343">
        <v>0.933</v>
      </c>
      <c r="BA343">
        <v>0</v>
      </c>
      <c r="BB343">
        <v>0</v>
      </c>
    </row>
    <row r="344" spans="1:54" ht="12.75">
      <c r="A344" t="s">
        <v>663</v>
      </c>
      <c r="B344" s="3" t="s">
        <v>667</v>
      </c>
      <c r="C344" s="3" t="s">
        <v>667</v>
      </c>
      <c r="D344" s="7"/>
      <c r="E344" s="5" t="s">
        <v>57</v>
      </c>
      <c r="F344">
        <v>42.7</v>
      </c>
      <c r="G344">
        <v>12.6</v>
      </c>
      <c r="H344">
        <v>18</v>
      </c>
      <c r="I344">
        <v>0</v>
      </c>
      <c r="J344">
        <v>0</v>
      </c>
      <c r="K344">
        <v>3.95</v>
      </c>
      <c r="L344">
        <v>0</v>
      </c>
      <c r="M344">
        <v>0</v>
      </c>
      <c r="N344">
        <v>0.45</v>
      </c>
      <c r="O344">
        <v>0.625</v>
      </c>
      <c r="P344">
        <v>0</v>
      </c>
      <c r="Q344">
        <v>0</v>
      </c>
      <c r="R344">
        <v>0</v>
      </c>
      <c r="S344">
        <v>1.4375</v>
      </c>
      <c r="T344">
        <v>1.4375</v>
      </c>
      <c r="U344" s="9">
        <v>0</v>
      </c>
      <c r="V344">
        <v>0.877</v>
      </c>
      <c r="W344">
        <v>0</v>
      </c>
      <c r="X344">
        <v>0.969</v>
      </c>
      <c r="Y344">
        <v>0.349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2560</v>
      </c>
      <c r="AH344">
        <v>4760</v>
      </c>
      <c r="AI344">
        <v>554</v>
      </c>
      <c r="AJ344">
        <v>75.1</v>
      </c>
      <c r="AK344">
        <v>61.5</v>
      </c>
      <c r="AL344">
        <v>6.64</v>
      </c>
      <c r="AM344">
        <v>14.3</v>
      </c>
      <c r="AN344">
        <v>8.82</v>
      </c>
      <c r="AO344">
        <v>4.64</v>
      </c>
      <c r="AP344">
        <v>1.07</v>
      </c>
      <c r="AQ344">
        <v>0</v>
      </c>
      <c r="AR344">
        <v>1.23</v>
      </c>
      <c r="AS344">
        <v>852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6.96</v>
      </c>
      <c r="AZ344">
        <v>0.93</v>
      </c>
      <c r="BA344">
        <v>0</v>
      </c>
      <c r="BB344">
        <v>0</v>
      </c>
    </row>
    <row r="345" spans="1:54" ht="12.75">
      <c r="A345" t="s">
        <v>663</v>
      </c>
      <c r="B345" s="3" t="s">
        <v>668</v>
      </c>
      <c r="C345" s="3" t="s">
        <v>668</v>
      </c>
      <c r="D345" s="7"/>
      <c r="E345" s="5" t="s">
        <v>57</v>
      </c>
      <c r="F345">
        <v>50</v>
      </c>
      <c r="G345">
        <v>14.7</v>
      </c>
      <c r="H345">
        <v>13</v>
      </c>
      <c r="I345">
        <v>0</v>
      </c>
      <c r="J345">
        <v>0</v>
      </c>
      <c r="K345">
        <v>4.41</v>
      </c>
      <c r="L345">
        <v>0</v>
      </c>
      <c r="M345">
        <v>0</v>
      </c>
      <c r="N345">
        <v>0.787</v>
      </c>
      <c r="O345">
        <v>0.61</v>
      </c>
      <c r="P345">
        <v>0</v>
      </c>
      <c r="Q345">
        <v>0</v>
      </c>
      <c r="R345">
        <v>0</v>
      </c>
      <c r="S345">
        <v>1.4375</v>
      </c>
      <c r="T345">
        <v>1.4375</v>
      </c>
      <c r="U345" s="9">
        <v>0</v>
      </c>
      <c r="V345">
        <v>0.974</v>
      </c>
      <c r="W345">
        <v>0</v>
      </c>
      <c r="X345">
        <v>0.815</v>
      </c>
      <c r="Y345">
        <v>0.566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5470</v>
      </c>
      <c r="AH345">
        <v>289</v>
      </c>
      <c r="AI345">
        <v>314</v>
      </c>
      <c r="AJ345">
        <v>60.8</v>
      </c>
      <c r="AK345">
        <v>48.3</v>
      </c>
      <c r="AL345">
        <v>4.62</v>
      </c>
      <c r="AM345">
        <v>16.4</v>
      </c>
      <c r="AN345">
        <v>10.2</v>
      </c>
      <c r="AO345">
        <v>4.77</v>
      </c>
      <c r="AP345">
        <v>1.06</v>
      </c>
      <c r="AQ345">
        <v>0</v>
      </c>
      <c r="AR345">
        <v>2.96</v>
      </c>
      <c r="AS345">
        <v>558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5.07</v>
      </c>
      <c r="AZ345">
        <v>0.875</v>
      </c>
      <c r="BA345">
        <v>0</v>
      </c>
      <c r="BB345">
        <v>0</v>
      </c>
    </row>
    <row r="346" spans="1:54" ht="12.75">
      <c r="A346" t="s">
        <v>663</v>
      </c>
      <c r="B346" s="3" t="s">
        <v>669</v>
      </c>
      <c r="C346" s="3" t="s">
        <v>669</v>
      </c>
      <c r="D346" s="7"/>
      <c r="E346" s="5" t="s">
        <v>57</v>
      </c>
      <c r="F346">
        <v>40</v>
      </c>
      <c r="G346">
        <v>11.8</v>
      </c>
      <c r="H346">
        <v>13</v>
      </c>
      <c r="I346">
        <v>0</v>
      </c>
      <c r="J346">
        <v>0</v>
      </c>
      <c r="K346">
        <v>4.18</v>
      </c>
      <c r="L346">
        <v>0</v>
      </c>
      <c r="M346">
        <v>0</v>
      </c>
      <c r="N346">
        <v>0.56</v>
      </c>
      <c r="O346">
        <v>0.61</v>
      </c>
      <c r="P346">
        <v>0</v>
      </c>
      <c r="Q346">
        <v>0</v>
      </c>
      <c r="R346">
        <v>0</v>
      </c>
      <c r="S346">
        <v>1.4375</v>
      </c>
      <c r="T346">
        <v>1.4375</v>
      </c>
      <c r="U346" s="9">
        <v>0</v>
      </c>
      <c r="V346">
        <v>0.963</v>
      </c>
      <c r="W346">
        <v>0</v>
      </c>
      <c r="X346">
        <v>1.03</v>
      </c>
      <c r="Y346">
        <v>0.452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4080</v>
      </c>
      <c r="AH346">
        <v>787</v>
      </c>
      <c r="AI346">
        <v>273</v>
      </c>
      <c r="AJ346">
        <v>51.2</v>
      </c>
      <c r="AK346">
        <v>41.9</v>
      </c>
      <c r="AL346">
        <v>4.82</v>
      </c>
      <c r="AM346">
        <v>13.7</v>
      </c>
      <c r="AN346">
        <v>8.66</v>
      </c>
      <c r="AO346">
        <v>4.24</v>
      </c>
      <c r="AP346">
        <v>1.08</v>
      </c>
      <c r="AQ346">
        <v>0</v>
      </c>
      <c r="AR346">
        <v>1.55</v>
      </c>
      <c r="AS346">
        <v>462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5.32</v>
      </c>
      <c r="AZ346">
        <v>0.859</v>
      </c>
      <c r="BA346">
        <v>0</v>
      </c>
      <c r="BB346">
        <v>0</v>
      </c>
    </row>
    <row r="347" spans="1:54" ht="12.75">
      <c r="A347" t="s">
        <v>663</v>
      </c>
      <c r="B347" s="3" t="s">
        <v>670</v>
      </c>
      <c r="C347" s="3" t="s">
        <v>670</v>
      </c>
      <c r="D347" s="7"/>
      <c r="E347" s="5" t="s">
        <v>57</v>
      </c>
      <c r="F347">
        <v>35</v>
      </c>
      <c r="G347">
        <v>10.3</v>
      </c>
      <c r="H347">
        <v>13</v>
      </c>
      <c r="I347">
        <v>0</v>
      </c>
      <c r="J347">
        <v>0</v>
      </c>
      <c r="K347">
        <v>4.07</v>
      </c>
      <c r="L347">
        <v>0</v>
      </c>
      <c r="M347">
        <v>0</v>
      </c>
      <c r="N347">
        <v>0.447</v>
      </c>
      <c r="O347">
        <v>0.61</v>
      </c>
      <c r="P347">
        <v>0</v>
      </c>
      <c r="Q347">
        <v>0</v>
      </c>
      <c r="R347">
        <v>0</v>
      </c>
      <c r="S347">
        <v>1.4375</v>
      </c>
      <c r="T347">
        <v>1.4375</v>
      </c>
      <c r="U347" s="9">
        <v>0</v>
      </c>
      <c r="V347">
        <v>0.98</v>
      </c>
      <c r="W347">
        <v>0</v>
      </c>
      <c r="X347">
        <v>1.16</v>
      </c>
      <c r="Y347">
        <v>0.396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3520</v>
      </c>
      <c r="AH347">
        <v>1260</v>
      </c>
      <c r="AI347">
        <v>252</v>
      </c>
      <c r="AJ347">
        <v>46.5</v>
      </c>
      <c r="AK347">
        <v>38.8</v>
      </c>
      <c r="AL347">
        <v>4.95</v>
      </c>
      <c r="AM347">
        <v>12.3</v>
      </c>
      <c r="AN347">
        <v>8.04</v>
      </c>
      <c r="AO347">
        <v>3.97</v>
      </c>
      <c r="AP347">
        <v>1.09</v>
      </c>
      <c r="AQ347">
        <v>0</v>
      </c>
      <c r="AR347">
        <v>1.13</v>
      </c>
      <c r="AS347">
        <v>412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5.5</v>
      </c>
      <c r="AZ347">
        <v>0.849</v>
      </c>
      <c r="BA347">
        <v>0</v>
      </c>
      <c r="BB347">
        <v>0</v>
      </c>
    </row>
    <row r="348" spans="1:54" ht="12.75">
      <c r="A348" t="s">
        <v>663</v>
      </c>
      <c r="B348" s="3" t="s">
        <v>671</v>
      </c>
      <c r="C348" s="3" t="s">
        <v>671</v>
      </c>
      <c r="D348" s="7"/>
      <c r="E348" s="5" t="s">
        <v>57</v>
      </c>
      <c r="F348">
        <v>31.8</v>
      </c>
      <c r="G348">
        <v>9.35</v>
      </c>
      <c r="H348">
        <v>13</v>
      </c>
      <c r="I348">
        <v>0</v>
      </c>
      <c r="J348">
        <v>0</v>
      </c>
      <c r="K348">
        <v>4</v>
      </c>
      <c r="L348">
        <v>0</v>
      </c>
      <c r="M348">
        <v>0</v>
      </c>
      <c r="N348">
        <v>0.375</v>
      </c>
      <c r="O348">
        <v>0.61</v>
      </c>
      <c r="P348">
        <v>0</v>
      </c>
      <c r="Q348">
        <v>0</v>
      </c>
      <c r="R348">
        <v>0</v>
      </c>
      <c r="S348">
        <v>1.4375</v>
      </c>
      <c r="T348">
        <v>1.4375</v>
      </c>
      <c r="U348" s="9">
        <v>0</v>
      </c>
      <c r="V348">
        <v>1</v>
      </c>
      <c r="W348">
        <v>0</v>
      </c>
      <c r="X348">
        <v>1.24</v>
      </c>
      <c r="Y348">
        <v>0.36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3230</v>
      </c>
      <c r="AH348">
        <v>1640</v>
      </c>
      <c r="AI348">
        <v>239</v>
      </c>
      <c r="AJ348">
        <v>43.4</v>
      </c>
      <c r="AK348">
        <v>36.7</v>
      </c>
      <c r="AL348">
        <v>5.05</v>
      </c>
      <c r="AM348">
        <v>11.4</v>
      </c>
      <c r="AN348">
        <v>7.69</v>
      </c>
      <c r="AO348">
        <v>3.79</v>
      </c>
      <c r="AP348">
        <v>1.1</v>
      </c>
      <c r="AQ348">
        <v>0</v>
      </c>
      <c r="AR348">
        <v>0.937</v>
      </c>
      <c r="AS348">
        <v>380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5.64</v>
      </c>
      <c r="AZ348">
        <v>0.842</v>
      </c>
      <c r="BA348">
        <v>0</v>
      </c>
      <c r="BB348">
        <v>0</v>
      </c>
    </row>
    <row r="349" spans="1:54" ht="12.75">
      <c r="A349" t="s">
        <v>663</v>
      </c>
      <c r="B349" s="3" t="s">
        <v>672</v>
      </c>
      <c r="C349" s="3" t="s">
        <v>672</v>
      </c>
      <c r="D349" s="7"/>
      <c r="E349" s="5" t="s">
        <v>57</v>
      </c>
      <c r="F349">
        <v>50</v>
      </c>
      <c r="G349">
        <v>14.7</v>
      </c>
      <c r="H349">
        <v>12</v>
      </c>
      <c r="I349">
        <v>0</v>
      </c>
      <c r="J349">
        <v>0</v>
      </c>
      <c r="K349">
        <v>4.14</v>
      </c>
      <c r="L349">
        <v>0</v>
      </c>
      <c r="M349">
        <v>0</v>
      </c>
      <c r="N349">
        <v>0.835</v>
      </c>
      <c r="O349">
        <v>0.7</v>
      </c>
      <c r="P349">
        <v>0</v>
      </c>
      <c r="Q349">
        <v>0</v>
      </c>
      <c r="R349">
        <v>0</v>
      </c>
      <c r="S349">
        <v>1.3125</v>
      </c>
      <c r="T349">
        <v>1.3125</v>
      </c>
      <c r="U349" s="9">
        <v>0</v>
      </c>
      <c r="V349">
        <v>1.05</v>
      </c>
      <c r="W349">
        <v>0</v>
      </c>
      <c r="X349">
        <v>0.741</v>
      </c>
      <c r="Y349">
        <v>0.613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6150</v>
      </c>
      <c r="AH349">
        <v>146</v>
      </c>
      <c r="AI349">
        <v>269</v>
      </c>
      <c r="AJ349">
        <v>56.5</v>
      </c>
      <c r="AK349">
        <v>44.9</v>
      </c>
      <c r="AL349">
        <v>4.28</v>
      </c>
      <c r="AM349">
        <v>17.4</v>
      </c>
      <c r="AN349">
        <v>10.9</v>
      </c>
      <c r="AO349">
        <v>5.64</v>
      </c>
      <c r="AP349">
        <v>1.09</v>
      </c>
      <c r="AQ349">
        <v>0</v>
      </c>
      <c r="AR349">
        <v>3.23</v>
      </c>
      <c r="AS349">
        <v>411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4.76</v>
      </c>
      <c r="AZ349">
        <v>0.859</v>
      </c>
      <c r="BA349">
        <v>0</v>
      </c>
      <c r="BB349">
        <v>0</v>
      </c>
    </row>
    <row r="350" spans="1:54" ht="12.75">
      <c r="A350" t="s">
        <v>663</v>
      </c>
      <c r="B350" s="3" t="s">
        <v>673</v>
      </c>
      <c r="C350" s="3" t="s">
        <v>673</v>
      </c>
      <c r="D350" s="7"/>
      <c r="E350" s="5" t="s">
        <v>57</v>
      </c>
      <c r="F350">
        <v>45</v>
      </c>
      <c r="G350">
        <v>13.2</v>
      </c>
      <c r="H350">
        <v>12</v>
      </c>
      <c r="I350">
        <v>0</v>
      </c>
      <c r="J350">
        <v>0</v>
      </c>
      <c r="K350">
        <v>4.01</v>
      </c>
      <c r="L350">
        <v>0</v>
      </c>
      <c r="M350">
        <v>0</v>
      </c>
      <c r="N350">
        <v>0.712</v>
      </c>
      <c r="O350">
        <v>0.7</v>
      </c>
      <c r="P350">
        <v>0</v>
      </c>
      <c r="Q350">
        <v>0</v>
      </c>
      <c r="R350">
        <v>0</v>
      </c>
      <c r="S350">
        <v>1.3125</v>
      </c>
      <c r="T350">
        <v>1.3125</v>
      </c>
      <c r="U350" s="9">
        <v>0</v>
      </c>
      <c r="V350">
        <v>1.04</v>
      </c>
      <c r="W350">
        <v>0</v>
      </c>
      <c r="X350">
        <v>0.844</v>
      </c>
      <c r="Y350">
        <v>0.551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5310</v>
      </c>
      <c r="AH350">
        <v>242</v>
      </c>
      <c r="AI350">
        <v>252</v>
      </c>
      <c r="AJ350">
        <v>52</v>
      </c>
      <c r="AK350">
        <v>41.9</v>
      </c>
      <c r="AL350">
        <v>4.36</v>
      </c>
      <c r="AM350">
        <v>15.8</v>
      </c>
      <c r="AN350">
        <v>10.1</v>
      </c>
      <c r="AO350">
        <v>5.31</v>
      </c>
      <c r="AP350">
        <v>1.09</v>
      </c>
      <c r="AQ350">
        <v>0</v>
      </c>
      <c r="AR350">
        <v>2.34</v>
      </c>
      <c r="AS350">
        <v>374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4.88</v>
      </c>
      <c r="AZ350">
        <v>0.851</v>
      </c>
      <c r="BA350">
        <v>0</v>
      </c>
      <c r="BB350">
        <v>0</v>
      </c>
    </row>
    <row r="351" spans="1:54" ht="12.75">
      <c r="A351" t="s">
        <v>663</v>
      </c>
      <c r="B351" s="3" t="s">
        <v>674</v>
      </c>
      <c r="C351" s="3" t="s">
        <v>674</v>
      </c>
      <c r="D351" s="7"/>
      <c r="E351" s="5" t="s">
        <v>57</v>
      </c>
      <c r="F351">
        <v>40</v>
      </c>
      <c r="G351">
        <v>11.8</v>
      </c>
      <c r="H351">
        <v>12</v>
      </c>
      <c r="I351">
        <v>0</v>
      </c>
      <c r="J351">
        <v>0</v>
      </c>
      <c r="K351">
        <v>3.89</v>
      </c>
      <c r="L351">
        <v>0</v>
      </c>
      <c r="M351">
        <v>0</v>
      </c>
      <c r="N351">
        <v>0.59</v>
      </c>
      <c r="O351">
        <v>0.7</v>
      </c>
      <c r="P351">
        <v>0</v>
      </c>
      <c r="Q351">
        <v>0</v>
      </c>
      <c r="R351">
        <v>0</v>
      </c>
      <c r="S351">
        <v>1.3125</v>
      </c>
      <c r="T351">
        <v>1.3125</v>
      </c>
      <c r="U351" s="9">
        <v>0</v>
      </c>
      <c r="V351">
        <v>1.04</v>
      </c>
      <c r="W351">
        <v>0</v>
      </c>
      <c r="X351">
        <v>0.952</v>
      </c>
      <c r="Y351">
        <v>0.49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4580</v>
      </c>
      <c r="AH351">
        <v>399</v>
      </c>
      <c r="AI351">
        <v>234</v>
      </c>
      <c r="AJ351">
        <v>47.7</v>
      </c>
      <c r="AK351">
        <v>39</v>
      </c>
      <c r="AL351">
        <v>4.46</v>
      </c>
      <c r="AM351">
        <v>14.2</v>
      </c>
      <c r="AN351">
        <v>9.31</v>
      </c>
      <c r="AO351">
        <v>4.98</v>
      </c>
      <c r="AP351">
        <v>1.1</v>
      </c>
      <c r="AQ351">
        <v>0</v>
      </c>
      <c r="AR351">
        <v>1.69</v>
      </c>
      <c r="AS351">
        <v>336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5</v>
      </c>
      <c r="AZ351">
        <v>0.841</v>
      </c>
      <c r="BA351">
        <v>0</v>
      </c>
      <c r="BB351">
        <v>0</v>
      </c>
    </row>
    <row r="352" spans="1:54" ht="12.75">
      <c r="A352" t="s">
        <v>663</v>
      </c>
      <c r="B352" s="3" t="s">
        <v>675</v>
      </c>
      <c r="C352" s="3" t="s">
        <v>675</v>
      </c>
      <c r="D352" s="7"/>
      <c r="E352" s="5" t="s">
        <v>57</v>
      </c>
      <c r="F352">
        <v>35</v>
      </c>
      <c r="G352">
        <v>10.3</v>
      </c>
      <c r="H352">
        <v>12</v>
      </c>
      <c r="I352">
        <v>0</v>
      </c>
      <c r="J352">
        <v>0</v>
      </c>
      <c r="K352">
        <v>3.77</v>
      </c>
      <c r="L352">
        <v>0</v>
      </c>
      <c r="M352">
        <v>0</v>
      </c>
      <c r="N352">
        <v>0.467</v>
      </c>
      <c r="O352">
        <v>0.7</v>
      </c>
      <c r="P352">
        <v>0</v>
      </c>
      <c r="Q352">
        <v>0</v>
      </c>
      <c r="R352">
        <v>0</v>
      </c>
      <c r="S352">
        <v>1.3125</v>
      </c>
      <c r="T352">
        <v>1.3125</v>
      </c>
      <c r="U352" s="9">
        <v>0</v>
      </c>
      <c r="V352">
        <v>1.05</v>
      </c>
      <c r="W352">
        <v>0</v>
      </c>
      <c r="X352">
        <v>1.07</v>
      </c>
      <c r="Y352">
        <v>0.429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3970</v>
      </c>
      <c r="AH352">
        <v>632</v>
      </c>
      <c r="AI352">
        <v>216</v>
      </c>
      <c r="AJ352">
        <v>43.2</v>
      </c>
      <c r="AK352">
        <v>36.1</v>
      </c>
      <c r="AL352">
        <v>4.59</v>
      </c>
      <c r="AM352">
        <v>12.6</v>
      </c>
      <c r="AN352">
        <v>8.63</v>
      </c>
      <c r="AO352">
        <v>4.65</v>
      </c>
      <c r="AP352">
        <v>1.11</v>
      </c>
      <c r="AQ352">
        <v>0</v>
      </c>
      <c r="AR352">
        <v>1.24</v>
      </c>
      <c r="AS352">
        <v>298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5.17</v>
      </c>
      <c r="AZ352">
        <v>0.832</v>
      </c>
      <c r="BA352">
        <v>0</v>
      </c>
      <c r="BB352">
        <v>0</v>
      </c>
    </row>
    <row r="353" spans="1:54" ht="12.75">
      <c r="A353" t="s">
        <v>663</v>
      </c>
      <c r="B353" s="3" t="s">
        <v>676</v>
      </c>
      <c r="C353" s="3" t="s">
        <v>676</v>
      </c>
      <c r="D353" s="7"/>
      <c r="E353" s="5" t="s">
        <v>57</v>
      </c>
      <c r="F353">
        <v>31</v>
      </c>
      <c r="G353">
        <v>9.12</v>
      </c>
      <c r="H353">
        <v>12</v>
      </c>
      <c r="I353">
        <v>0</v>
      </c>
      <c r="J353">
        <v>0</v>
      </c>
      <c r="K353">
        <v>3.67</v>
      </c>
      <c r="L353">
        <v>0</v>
      </c>
      <c r="M353">
        <v>0</v>
      </c>
      <c r="N353">
        <v>0.37</v>
      </c>
      <c r="O353">
        <v>0.7</v>
      </c>
      <c r="P353">
        <v>0</v>
      </c>
      <c r="Q353">
        <v>0</v>
      </c>
      <c r="R353">
        <v>0</v>
      </c>
      <c r="S353">
        <v>1.3125</v>
      </c>
      <c r="T353">
        <v>1.3125</v>
      </c>
      <c r="U353" s="9">
        <v>0</v>
      </c>
      <c r="V353">
        <v>1.08</v>
      </c>
      <c r="W353">
        <v>0</v>
      </c>
      <c r="X353">
        <v>1.17</v>
      </c>
      <c r="Y353">
        <v>0.425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3590</v>
      </c>
      <c r="AH353">
        <v>849</v>
      </c>
      <c r="AI353">
        <v>202</v>
      </c>
      <c r="AJ353">
        <v>39.7</v>
      </c>
      <c r="AK353">
        <v>33.7</v>
      </c>
      <c r="AL353">
        <v>4.71</v>
      </c>
      <c r="AM353">
        <v>11.3</v>
      </c>
      <c r="AN353">
        <v>8.15</v>
      </c>
      <c r="AO353">
        <v>4.37</v>
      </c>
      <c r="AP353">
        <v>1.11</v>
      </c>
      <c r="AQ353">
        <v>0</v>
      </c>
      <c r="AR353">
        <v>1</v>
      </c>
      <c r="AS353">
        <v>267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5.33</v>
      </c>
      <c r="AZ353">
        <v>0.822</v>
      </c>
      <c r="BA353">
        <v>0</v>
      </c>
      <c r="BB353">
        <v>0</v>
      </c>
    </row>
    <row r="354" spans="1:54" ht="12.75">
      <c r="A354" t="s">
        <v>663</v>
      </c>
      <c r="B354" s="3" t="s">
        <v>677</v>
      </c>
      <c r="C354" s="3" t="s">
        <v>677</v>
      </c>
      <c r="D354" s="7"/>
      <c r="E354" s="5" t="s">
        <v>57</v>
      </c>
      <c r="F354">
        <v>10.6</v>
      </c>
      <c r="G354">
        <v>3.1</v>
      </c>
      <c r="H354">
        <v>12</v>
      </c>
      <c r="I354">
        <v>0</v>
      </c>
      <c r="J354">
        <v>0</v>
      </c>
      <c r="K354">
        <v>1.5</v>
      </c>
      <c r="L354">
        <v>0</v>
      </c>
      <c r="M354">
        <v>0</v>
      </c>
      <c r="N354">
        <v>0.19</v>
      </c>
      <c r="O354">
        <v>0.309</v>
      </c>
      <c r="P354">
        <v>0</v>
      </c>
      <c r="Q354">
        <v>0</v>
      </c>
      <c r="R354">
        <v>0</v>
      </c>
      <c r="S354">
        <v>0.75</v>
      </c>
      <c r="T354">
        <v>0.75</v>
      </c>
      <c r="U354" s="9">
        <v>0</v>
      </c>
      <c r="V354">
        <v>0.269</v>
      </c>
      <c r="W354">
        <v>0</v>
      </c>
      <c r="X354">
        <v>0.284</v>
      </c>
      <c r="Y354">
        <v>0.129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1870</v>
      </c>
      <c r="AH354">
        <v>23600</v>
      </c>
      <c r="AI354">
        <v>55.3</v>
      </c>
      <c r="AJ354">
        <v>11.6</v>
      </c>
      <c r="AK354">
        <v>9.22</v>
      </c>
      <c r="AL354">
        <v>4.22</v>
      </c>
      <c r="AM354">
        <v>0.378</v>
      </c>
      <c r="AN354">
        <v>0.635</v>
      </c>
      <c r="AO354">
        <v>0.307</v>
      </c>
      <c r="AP354">
        <v>0.349</v>
      </c>
      <c r="AQ354">
        <v>0</v>
      </c>
      <c r="AR354">
        <v>0.0596</v>
      </c>
      <c r="AS354">
        <v>11.7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4.27</v>
      </c>
      <c r="AZ354">
        <v>0.983</v>
      </c>
      <c r="BA354">
        <v>0</v>
      </c>
      <c r="BB354">
        <v>0</v>
      </c>
    </row>
    <row r="355" spans="1:54" ht="12.75">
      <c r="A355" t="s">
        <v>663</v>
      </c>
      <c r="B355" s="3" t="s">
        <v>678</v>
      </c>
      <c r="C355" s="3" t="s">
        <v>678</v>
      </c>
      <c r="D355" s="7"/>
      <c r="E355" s="5" t="s">
        <v>57</v>
      </c>
      <c r="F355">
        <v>41.1</v>
      </c>
      <c r="G355">
        <v>12.1</v>
      </c>
      <c r="H355">
        <v>10</v>
      </c>
      <c r="I355">
        <v>0</v>
      </c>
      <c r="J355">
        <v>0</v>
      </c>
      <c r="K355">
        <v>4.32</v>
      </c>
      <c r="L355">
        <v>0</v>
      </c>
      <c r="M355">
        <v>0</v>
      </c>
      <c r="N355">
        <v>0.796</v>
      </c>
      <c r="O355">
        <v>0.575</v>
      </c>
      <c r="P355">
        <v>0</v>
      </c>
      <c r="Q355">
        <v>0</v>
      </c>
      <c r="R355">
        <v>0</v>
      </c>
      <c r="S355">
        <v>1.3125</v>
      </c>
      <c r="T355">
        <v>1.3125</v>
      </c>
      <c r="U355" s="9">
        <v>0</v>
      </c>
      <c r="V355">
        <v>1.09</v>
      </c>
      <c r="W355">
        <v>0</v>
      </c>
      <c r="X355">
        <v>0.864</v>
      </c>
      <c r="Y355">
        <v>0.604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6650</v>
      </c>
      <c r="AH355">
        <v>106</v>
      </c>
      <c r="AI355">
        <v>157</v>
      </c>
      <c r="AJ355">
        <v>39.3</v>
      </c>
      <c r="AK355">
        <v>31.5</v>
      </c>
      <c r="AL355">
        <v>3.61</v>
      </c>
      <c r="AM355">
        <v>15.7</v>
      </c>
      <c r="AN355">
        <v>9.49</v>
      </c>
      <c r="AO355">
        <v>4.85</v>
      </c>
      <c r="AP355">
        <v>1.14</v>
      </c>
      <c r="AQ355">
        <v>0</v>
      </c>
      <c r="AR355">
        <v>2.26</v>
      </c>
      <c r="AS355">
        <v>269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4.25</v>
      </c>
      <c r="AZ355">
        <v>0.789</v>
      </c>
      <c r="BA355">
        <v>0</v>
      </c>
      <c r="BB355">
        <v>0</v>
      </c>
    </row>
    <row r="356" spans="1:54" ht="12.75">
      <c r="A356" t="s">
        <v>663</v>
      </c>
      <c r="B356" s="3" t="s">
        <v>679</v>
      </c>
      <c r="C356" s="3" t="s">
        <v>679</v>
      </c>
      <c r="D356" s="7"/>
      <c r="E356" s="5" t="s">
        <v>57</v>
      </c>
      <c r="F356">
        <v>33.6</v>
      </c>
      <c r="G356">
        <v>9.87</v>
      </c>
      <c r="H356">
        <v>10</v>
      </c>
      <c r="I356">
        <v>0</v>
      </c>
      <c r="J356">
        <v>0</v>
      </c>
      <c r="K356">
        <v>4.1</v>
      </c>
      <c r="L356">
        <v>0</v>
      </c>
      <c r="M356">
        <v>0</v>
      </c>
      <c r="N356">
        <v>0.575</v>
      </c>
      <c r="O356">
        <v>0.575</v>
      </c>
      <c r="P356">
        <v>0</v>
      </c>
      <c r="Q356">
        <v>0</v>
      </c>
      <c r="R356">
        <v>0</v>
      </c>
      <c r="S356">
        <v>1.3125</v>
      </c>
      <c r="T356">
        <v>1.3125</v>
      </c>
      <c r="U356" s="9">
        <v>0</v>
      </c>
      <c r="V356">
        <v>1.09</v>
      </c>
      <c r="W356">
        <v>0</v>
      </c>
      <c r="X356">
        <v>1.06</v>
      </c>
      <c r="Y356">
        <v>0.494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4960</v>
      </c>
      <c r="AH356">
        <v>291</v>
      </c>
      <c r="AI356">
        <v>139</v>
      </c>
      <c r="AJ356">
        <v>33.7</v>
      </c>
      <c r="AK356">
        <v>27.8</v>
      </c>
      <c r="AL356">
        <v>3.75</v>
      </c>
      <c r="AM356">
        <v>13.1</v>
      </c>
      <c r="AN356">
        <v>8.28</v>
      </c>
      <c r="AO356">
        <v>4.35</v>
      </c>
      <c r="AP356">
        <v>1.15</v>
      </c>
      <c r="AQ356">
        <v>0</v>
      </c>
      <c r="AR356">
        <v>1.2</v>
      </c>
      <c r="AS356">
        <v>224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4.48</v>
      </c>
      <c r="AZ356">
        <v>0.769</v>
      </c>
      <c r="BA356">
        <v>0</v>
      </c>
      <c r="BB356">
        <v>0</v>
      </c>
    </row>
    <row r="357" spans="1:54" ht="12.75">
      <c r="A357" t="s">
        <v>663</v>
      </c>
      <c r="B357" s="3" t="s">
        <v>680</v>
      </c>
      <c r="C357" s="3" t="s">
        <v>680</v>
      </c>
      <c r="D357" s="7"/>
      <c r="E357" s="5" t="s">
        <v>57</v>
      </c>
      <c r="F357">
        <v>28.5</v>
      </c>
      <c r="G357">
        <v>8.37</v>
      </c>
      <c r="H357">
        <v>10</v>
      </c>
      <c r="I357">
        <v>0</v>
      </c>
      <c r="J357">
        <v>0</v>
      </c>
      <c r="K357">
        <v>3.95</v>
      </c>
      <c r="L357">
        <v>0</v>
      </c>
      <c r="M357">
        <v>0</v>
      </c>
      <c r="N357">
        <v>0.425</v>
      </c>
      <c r="O357">
        <v>0.575</v>
      </c>
      <c r="P357">
        <v>0</v>
      </c>
      <c r="Q357">
        <v>0</v>
      </c>
      <c r="R357">
        <v>0</v>
      </c>
      <c r="S357">
        <v>1.3125</v>
      </c>
      <c r="T357">
        <v>1.3125</v>
      </c>
      <c r="U357" s="9">
        <v>0</v>
      </c>
      <c r="V357">
        <v>1.12</v>
      </c>
      <c r="W357">
        <v>0</v>
      </c>
      <c r="X357">
        <v>1.21</v>
      </c>
      <c r="Y357">
        <v>0.419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4070</v>
      </c>
      <c r="AH357">
        <v>557</v>
      </c>
      <c r="AI357">
        <v>126</v>
      </c>
      <c r="AJ357">
        <v>30</v>
      </c>
      <c r="AK357">
        <v>25.3</v>
      </c>
      <c r="AL357">
        <v>3.89</v>
      </c>
      <c r="AM357">
        <v>11.3</v>
      </c>
      <c r="AN357">
        <v>7.59</v>
      </c>
      <c r="AO357">
        <v>3.99</v>
      </c>
      <c r="AP357">
        <v>1.16</v>
      </c>
      <c r="AQ357">
        <v>0</v>
      </c>
      <c r="AR357">
        <v>0.791</v>
      </c>
      <c r="AS357">
        <v>193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4.67</v>
      </c>
      <c r="AZ357">
        <v>0.751</v>
      </c>
      <c r="BA357">
        <v>0</v>
      </c>
      <c r="BB357">
        <v>0</v>
      </c>
    </row>
    <row r="358" spans="1:54" ht="12.75">
      <c r="A358" t="s">
        <v>663</v>
      </c>
      <c r="B358" s="3" t="s">
        <v>681</v>
      </c>
      <c r="C358" s="3" t="s">
        <v>681</v>
      </c>
      <c r="D358" s="7"/>
      <c r="E358" s="5" t="s">
        <v>57</v>
      </c>
      <c r="F358">
        <v>25</v>
      </c>
      <c r="G358">
        <v>7.35</v>
      </c>
      <c r="H358">
        <v>10</v>
      </c>
      <c r="I358">
        <v>0</v>
      </c>
      <c r="J358">
        <v>0</v>
      </c>
      <c r="K358">
        <v>3.41</v>
      </c>
      <c r="L358">
        <v>0</v>
      </c>
      <c r="M358">
        <v>0</v>
      </c>
      <c r="N358">
        <v>0.38</v>
      </c>
      <c r="O358">
        <v>0.575</v>
      </c>
      <c r="P358">
        <v>0</v>
      </c>
      <c r="Q358">
        <v>0</v>
      </c>
      <c r="R358">
        <v>0</v>
      </c>
      <c r="S358">
        <v>1.3125</v>
      </c>
      <c r="T358">
        <v>1.3125</v>
      </c>
      <c r="U358" s="9">
        <v>0</v>
      </c>
      <c r="V358">
        <v>0.953</v>
      </c>
      <c r="W358">
        <v>0</v>
      </c>
      <c r="X358">
        <v>1.03</v>
      </c>
      <c r="Y358">
        <v>0.367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3940</v>
      </c>
      <c r="AH358">
        <v>651</v>
      </c>
      <c r="AI358">
        <v>110</v>
      </c>
      <c r="AJ358">
        <v>26.2</v>
      </c>
      <c r="AK358">
        <v>22</v>
      </c>
      <c r="AL358">
        <v>3.87</v>
      </c>
      <c r="AM358">
        <v>7.25</v>
      </c>
      <c r="AN358">
        <v>5.65</v>
      </c>
      <c r="AO358">
        <v>2.96</v>
      </c>
      <c r="AP358">
        <v>0.993</v>
      </c>
      <c r="AQ358">
        <v>0</v>
      </c>
      <c r="AR358">
        <v>0.638</v>
      </c>
      <c r="AS358">
        <v>124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4.46</v>
      </c>
      <c r="AZ358">
        <v>0.802</v>
      </c>
      <c r="BA358">
        <v>0</v>
      </c>
      <c r="BB358">
        <v>0</v>
      </c>
    </row>
    <row r="359" spans="1:54" ht="12.75">
      <c r="A359" t="s">
        <v>663</v>
      </c>
      <c r="B359" s="3" t="s">
        <v>682</v>
      </c>
      <c r="C359" s="3" t="s">
        <v>682</v>
      </c>
      <c r="D359" s="7"/>
      <c r="E359" s="5" t="s">
        <v>57</v>
      </c>
      <c r="F359">
        <v>22</v>
      </c>
      <c r="G359">
        <v>6.45</v>
      </c>
      <c r="H359">
        <v>10</v>
      </c>
      <c r="I359">
        <v>0</v>
      </c>
      <c r="J359">
        <v>0</v>
      </c>
      <c r="K359">
        <v>3.32</v>
      </c>
      <c r="L359">
        <v>0</v>
      </c>
      <c r="M359">
        <v>0</v>
      </c>
      <c r="N359">
        <v>0.29</v>
      </c>
      <c r="O359">
        <v>0.575</v>
      </c>
      <c r="P359">
        <v>0</v>
      </c>
      <c r="Q359">
        <v>0</v>
      </c>
      <c r="R359">
        <v>0</v>
      </c>
      <c r="S359">
        <v>1.3125</v>
      </c>
      <c r="T359">
        <v>1.3125</v>
      </c>
      <c r="U359" s="9">
        <v>0</v>
      </c>
      <c r="V359">
        <v>0.99</v>
      </c>
      <c r="W359">
        <v>0</v>
      </c>
      <c r="X359">
        <v>1.12</v>
      </c>
      <c r="Y359">
        <v>0.467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3540</v>
      </c>
      <c r="AH359">
        <v>887</v>
      </c>
      <c r="AI359">
        <v>102</v>
      </c>
      <c r="AJ359">
        <v>23.9</v>
      </c>
      <c r="AK359">
        <v>20.5</v>
      </c>
      <c r="AL359">
        <v>3.99</v>
      </c>
      <c r="AM359">
        <v>6.4</v>
      </c>
      <c r="AN359">
        <v>5.29</v>
      </c>
      <c r="AO359">
        <v>2.75</v>
      </c>
      <c r="AP359">
        <v>0.997</v>
      </c>
      <c r="AQ359">
        <v>0</v>
      </c>
      <c r="AR359">
        <v>0.51</v>
      </c>
      <c r="AS359">
        <v>110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4.61</v>
      </c>
      <c r="AZ359">
        <v>0.791</v>
      </c>
      <c r="BA359">
        <v>0</v>
      </c>
      <c r="BB359">
        <v>0</v>
      </c>
    </row>
    <row r="360" spans="1:54" ht="12.75">
      <c r="A360" t="s">
        <v>663</v>
      </c>
      <c r="B360" s="3" t="s">
        <v>683</v>
      </c>
      <c r="C360" s="3" t="s">
        <v>683</v>
      </c>
      <c r="D360" s="7"/>
      <c r="E360" s="5" t="s">
        <v>57</v>
      </c>
      <c r="F360">
        <v>8.4</v>
      </c>
      <c r="G360">
        <v>2.46</v>
      </c>
      <c r="H360">
        <v>10</v>
      </c>
      <c r="I360">
        <v>0</v>
      </c>
      <c r="J360">
        <v>0</v>
      </c>
      <c r="K360">
        <v>1.5</v>
      </c>
      <c r="L360">
        <v>0</v>
      </c>
      <c r="M360">
        <v>0</v>
      </c>
      <c r="N360">
        <v>0.17</v>
      </c>
      <c r="O360">
        <v>0.28</v>
      </c>
      <c r="P360">
        <v>0</v>
      </c>
      <c r="Q360">
        <v>0</v>
      </c>
      <c r="R360">
        <v>0</v>
      </c>
      <c r="S360">
        <v>0.75</v>
      </c>
      <c r="T360">
        <v>0.75</v>
      </c>
      <c r="U360" s="9">
        <v>0</v>
      </c>
      <c r="V360">
        <v>0.284</v>
      </c>
      <c r="W360">
        <v>0</v>
      </c>
      <c r="X360">
        <v>0.332</v>
      </c>
      <c r="Y360">
        <v>0.123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2000</v>
      </c>
      <c r="AH360">
        <v>16400</v>
      </c>
      <c r="AI360">
        <v>31.9</v>
      </c>
      <c r="AJ360">
        <v>7.92</v>
      </c>
      <c r="AK360">
        <v>6.39</v>
      </c>
      <c r="AL360">
        <v>3.61</v>
      </c>
      <c r="AM360">
        <v>0.326</v>
      </c>
      <c r="AN360">
        <v>0.548</v>
      </c>
      <c r="AO360">
        <v>0.268</v>
      </c>
      <c r="AP360">
        <v>0.364</v>
      </c>
      <c r="AQ360">
        <v>0</v>
      </c>
      <c r="AR360">
        <v>0.0413</v>
      </c>
      <c r="AS360">
        <v>7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3.67</v>
      </c>
      <c r="AZ360">
        <v>0.972</v>
      </c>
      <c r="BA360">
        <v>0</v>
      </c>
      <c r="BB360">
        <v>0</v>
      </c>
    </row>
    <row r="361" spans="1:54" ht="12.75">
      <c r="A361" t="s">
        <v>663</v>
      </c>
      <c r="B361" s="3" t="s">
        <v>684</v>
      </c>
      <c r="C361" s="3" t="s">
        <v>684</v>
      </c>
      <c r="D361" s="7"/>
      <c r="E361" s="5" t="s">
        <v>57</v>
      </c>
      <c r="F361">
        <v>25.4</v>
      </c>
      <c r="G361">
        <v>7.47</v>
      </c>
      <c r="H361">
        <v>9</v>
      </c>
      <c r="I361">
        <v>0</v>
      </c>
      <c r="J361">
        <v>0</v>
      </c>
      <c r="K361">
        <v>3.5</v>
      </c>
      <c r="L361">
        <v>0</v>
      </c>
      <c r="M361">
        <v>0</v>
      </c>
      <c r="N361">
        <v>0.45</v>
      </c>
      <c r="O361">
        <v>0.55</v>
      </c>
      <c r="P361">
        <v>0</v>
      </c>
      <c r="Q361">
        <v>0</v>
      </c>
      <c r="R361">
        <v>0</v>
      </c>
      <c r="S361">
        <v>1.25</v>
      </c>
      <c r="T361">
        <v>1.25</v>
      </c>
      <c r="U361" s="9">
        <v>0</v>
      </c>
      <c r="V361">
        <v>0.97</v>
      </c>
      <c r="W361">
        <v>0</v>
      </c>
      <c r="X361">
        <v>0.986</v>
      </c>
      <c r="Y361">
        <v>0.415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4650</v>
      </c>
      <c r="AH361">
        <v>350</v>
      </c>
      <c r="AI361">
        <v>87.9</v>
      </c>
      <c r="AJ361">
        <v>23.5</v>
      </c>
      <c r="AK361">
        <v>19.5</v>
      </c>
      <c r="AL361">
        <v>3.43</v>
      </c>
      <c r="AM361">
        <v>7.57</v>
      </c>
      <c r="AN361">
        <v>5.7</v>
      </c>
      <c r="AO361">
        <v>2.99</v>
      </c>
      <c r="AP361">
        <v>1.01</v>
      </c>
      <c r="AQ361">
        <v>0</v>
      </c>
      <c r="AR361">
        <v>0.691</v>
      </c>
      <c r="AS361">
        <v>104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4.08</v>
      </c>
      <c r="AZ361">
        <v>0.77</v>
      </c>
      <c r="BA361">
        <v>0</v>
      </c>
      <c r="BB361">
        <v>0</v>
      </c>
    </row>
    <row r="362" spans="1:54" ht="12.75">
      <c r="A362" t="s">
        <v>663</v>
      </c>
      <c r="B362" s="3" t="s">
        <v>685</v>
      </c>
      <c r="C362" s="3" t="s">
        <v>685</v>
      </c>
      <c r="D362" s="7"/>
      <c r="E362" s="5" t="s">
        <v>57</v>
      </c>
      <c r="F362">
        <v>23.9</v>
      </c>
      <c r="G362">
        <v>7.02</v>
      </c>
      <c r="H362">
        <v>9</v>
      </c>
      <c r="I362">
        <v>0</v>
      </c>
      <c r="J362">
        <v>0</v>
      </c>
      <c r="K362">
        <v>3.45</v>
      </c>
      <c r="L362">
        <v>0</v>
      </c>
      <c r="M362">
        <v>0</v>
      </c>
      <c r="N362">
        <v>0.4</v>
      </c>
      <c r="O362">
        <v>0.55</v>
      </c>
      <c r="P362">
        <v>0</v>
      </c>
      <c r="Q362">
        <v>0</v>
      </c>
      <c r="R362">
        <v>0</v>
      </c>
      <c r="S362">
        <v>1.25</v>
      </c>
      <c r="T362">
        <v>1.25</v>
      </c>
      <c r="U362" s="9">
        <v>0</v>
      </c>
      <c r="V362">
        <v>0.981</v>
      </c>
      <c r="W362">
        <v>0</v>
      </c>
      <c r="X362">
        <v>1.04</v>
      </c>
      <c r="Y362">
        <v>0.39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4350</v>
      </c>
      <c r="AH362">
        <v>435</v>
      </c>
      <c r="AI362">
        <v>84.9</v>
      </c>
      <c r="AJ362">
        <v>22.5</v>
      </c>
      <c r="AK362">
        <v>18.9</v>
      </c>
      <c r="AL362">
        <v>3.48</v>
      </c>
      <c r="AM362">
        <v>7.14</v>
      </c>
      <c r="AN362">
        <v>5.51</v>
      </c>
      <c r="AO362">
        <v>2.89</v>
      </c>
      <c r="AP362">
        <v>1.01</v>
      </c>
      <c r="AQ362">
        <v>0</v>
      </c>
      <c r="AR362">
        <v>0.599</v>
      </c>
      <c r="AS362">
        <v>98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4.15</v>
      </c>
      <c r="AZ362">
        <v>0.762</v>
      </c>
      <c r="BA362">
        <v>0</v>
      </c>
      <c r="BB362">
        <v>0</v>
      </c>
    </row>
    <row r="363" spans="1:54" ht="12.75">
      <c r="A363" t="s">
        <v>663</v>
      </c>
      <c r="B363" s="3" t="s">
        <v>686</v>
      </c>
      <c r="C363" s="3" t="s">
        <v>686</v>
      </c>
      <c r="D363" s="7"/>
      <c r="E363" s="5" t="s">
        <v>57</v>
      </c>
      <c r="F363">
        <v>22.8</v>
      </c>
      <c r="G363">
        <v>6.7</v>
      </c>
      <c r="H363">
        <v>8</v>
      </c>
      <c r="I363">
        <v>0</v>
      </c>
      <c r="J363">
        <v>0</v>
      </c>
      <c r="K363">
        <v>3.5</v>
      </c>
      <c r="L363">
        <v>0</v>
      </c>
      <c r="M363">
        <v>0</v>
      </c>
      <c r="N363">
        <v>0.427</v>
      </c>
      <c r="O363">
        <v>0.525</v>
      </c>
      <c r="P363">
        <v>0</v>
      </c>
      <c r="Q363">
        <v>0</v>
      </c>
      <c r="R363">
        <v>0</v>
      </c>
      <c r="S363">
        <v>1.1875</v>
      </c>
      <c r="T363">
        <v>1.1875</v>
      </c>
      <c r="U363" s="9">
        <v>0</v>
      </c>
      <c r="V363">
        <v>1.01</v>
      </c>
      <c r="W363">
        <v>0</v>
      </c>
      <c r="X363">
        <v>1.04</v>
      </c>
      <c r="Y363">
        <v>0.419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4920</v>
      </c>
      <c r="AH363">
        <v>266</v>
      </c>
      <c r="AI363">
        <v>63.8</v>
      </c>
      <c r="AJ363">
        <v>19.1</v>
      </c>
      <c r="AK363">
        <v>15.9</v>
      </c>
      <c r="AL363">
        <v>3.09</v>
      </c>
      <c r="AM363">
        <v>7.01</v>
      </c>
      <c r="AN363">
        <v>5.37</v>
      </c>
      <c r="AO363">
        <v>2.81</v>
      </c>
      <c r="AP363">
        <v>1.02</v>
      </c>
      <c r="AQ363">
        <v>0</v>
      </c>
      <c r="AR363">
        <v>0.572</v>
      </c>
      <c r="AS363">
        <v>75.2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3.84</v>
      </c>
      <c r="AZ363">
        <v>0.715</v>
      </c>
      <c r="BA363">
        <v>0</v>
      </c>
      <c r="BB363">
        <v>0</v>
      </c>
    </row>
    <row r="364" spans="1:54" ht="12.75">
      <c r="A364" t="s">
        <v>663</v>
      </c>
      <c r="B364" s="3" t="s">
        <v>687</v>
      </c>
      <c r="C364" s="3" t="s">
        <v>687</v>
      </c>
      <c r="D364" s="7"/>
      <c r="E364" s="5" t="s">
        <v>57</v>
      </c>
      <c r="F364">
        <v>21.4</v>
      </c>
      <c r="G364">
        <v>6.28</v>
      </c>
      <c r="H364">
        <v>8</v>
      </c>
      <c r="I364">
        <v>0</v>
      </c>
      <c r="J364">
        <v>0</v>
      </c>
      <c r="K364">
        <v>3.45</v>
      </c>
      <c r="L364">
        <v>0</v>
      </c>
      <c r="M364">
        <v>0</v>
      </c>
      <c r="N364">
        <v>0.375</v>
      </c>
      <c r="O364">
        <v>0.525</v>
      </c>
      <c r="P364">
        <v>0</v>
      </c>
      <c r="Q364">
        <v>0</v>
      </c>
      <c r="R364">
        <v>0</v>
      </c>
      <c r="S364">
        <v>1.1875</v>
      </c>
      <c r="T364">
        <v>1.1875</v>
      </c>
      <c r="U364" s="9">
        <v>0</v>
      </c>
      <c r="V364">
        <v>1.02</v>
      </c>
      <c r="W364">
        <v>0</v>
      </c>
      <c r="X364">
        <v>1.09</v>
      </c>
      <c r="Y364">
        <v>0.452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4590</v>
      </c>
      <c r="AH364">
        <v>332</v>
      </c>
      <c r="AI364">
        <v>61.5</v>
      </c>
      <c r="AJ364">
        <v>18.2</v>
      </c>
      <c r="AK364">
        <v>15.4</v>
      </c>
      <c r="AL364">
        <v>3.13</v>
      </c>
      <c r="AM364">
        <v>6.58</v>
      </c>
      <c r="AN364">
        <v>5.18</v>
      </c>
      <c r="AO364">
        <v>2.71</v>
      </c>
      <c r="AP364">
        <v>1.02</v>
      </c>
      <c r="AQ364">
        <v>0</v>
      </c>
      <c r="AR364">
        <v>0.495</v>
      </c>
      <c r="AS364">
        <v>70.8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3.91</v>
      </c>
      <c r="AZ364">
        <v>0.709</v>
      </c>
      <c r="BA364">
        <v>0</v>
      </c>
      <c r="BB364">
        <v>0</v>
      </c>
    </row>
    <row r="365" spans="1:54" ht="12.75">
      <c r="A365" t="s">
        <v>663</v>
      </c>
      <c r="B365" s="3" t="s">
        <v>688</v>
      </c>
      <c r="C365" s="3" t="s">
        <v>688</v>
      </c>
      <c r="D365" s="7"/>
      <c r="E365" s="5" t="s">
        <v>57</v>
      </c>
      <c r="F365">
        <v>20</v>
      </c>
      <c r="G365">
        <v>5.88</v>
      </c>
      <c r="H365">
        <v>8</v>
      </c>
      <c r="I365">
        <v>0</v>
      </c>
      <c r="J365">
        <v>0</v>
      </c>
      <c r="K365">
        <v>3.03</v>
      </c>
      <c r="L365">
        <v>0</v>
      </c>
      <c r="M365">
        <v>0</v>
      </c>
      <c r="N365">
        <v>0.4</v>
      </c>
      <c r="O365">
        <v>0.5</v>
      </c>
      <c r="P365">
        <v>0</v>
      </c>
      <c r="Q365">
        <v>0</v>
      </c>
      <c r="R365">
        <v>0</v>
      </c>
      <c r="S365">
        <v>1.125</v>
      </c>
      <c r="T365">
        <v>1.125</v>
      </c>
      <c r="U365" s="9">
        <v>0</v>
      </c>
      <c r="V365">
        <v>0.84</v>
      </c>
      <c r="W365">
        <v>0</v>
      </c>
      <c r="X365">
        <v>0.843</v>
      </c>
      <c r="Y365">
        <v>0.367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4740</v>
      </c>
      <c r="AH365">
        <v>328</v>
      </c>
      <c r="AI365">
        <v>54.4</v>
      </c>
      <c r="AJ365">
        <v>16.4</v>
      </c>
      <c r="AK365">
        <v>13.6</v>
      </c>
      <c r="AL365">
        <v>3.04</v>
      </c>
      <c r="AM365">
        <v>4.42</v>
      </c>
      <c r="AN365">
        <v>3.86</v>
      </c>
      <c r="AO365">
        <v>2.02</v>
      </c>
      <c r="AP365">
        <v>0.867</v>
      </c>
      <c r="AQ365">
        <v>0</v>
      </c>
      <c r="AR365">
        <v>0.441</v>
      </c>
      <c r="AS365">
        <v>47.8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3.58</v>
      </c>
      <c r="AZ365">
        <v>0.779</v>
      </c>
      <c r="BA365">
        <v>0</v>
      </c>
      <c r="BB365">
        <v>0</v>
      </c>
    </row>
    <row r="366" spans="1:54" ht="12.75">
      <c r="A366" t="s">
        <v>663</v>
      </c>
      <c r="B366" s="3" t="s">
        <v>689</v>
      </c>
      <c r="C366" s="3" t="s">
        <v>689</v>
      </c>
      <c r="D366" s="7"/>
      <c r="E366" s="5" t="s">
        <v>57</v>
      </c>
      <c r="F366">
        <v>18.7</v>
      </c>
      <c r="G366">
        <v>5.5</v>
      </c>
      <c r="H366">
        <v>8</v>
      </c>
      <c r="I366">
        <v>0</v>
      </c>
      <c r="J366">
        <v>0</v>
      </c>
      <c r="K366">
        <v>2.98</v>
      </c>
      <c r="L366">
        <v>0</v>
      </c>
      <c r="M366">
        <v>0</v>
      </c>
      <c r="N366">
        <v>0.353</v>
      </c>
      <c r="O366">
        <v>0.5</v>
      </c>
      <c r="P366">
        <v>0</v>
      </c>
      <c r="Q366">
        <v>0</v>
      </c>
      <c r="R366">
        <v>0</v>
      </c>
      <c r="S366">
        <v>1.125</v>
      </c>
      <c r="T366">
        <v>1.125</v>
      </c>
      <c r="U366" s="9">
        <v>0</v>
      </c>
      <c r="V366">
        <v>0.849</v>
      </c>
      <c r="W366">
        <v>0</v>
      </c>
      <c r="X366">
        <v>0.889</v>
      </c>
      <c r="Y366">
        <v>0.344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4420</v>
      </c>
      <c r="AH366">
        <v>411</v>
      </c>
      <c r="AI366">
        <v>52.4</v>
      </c>
      <c r="AJ366">
        <v>15.6</v>
      </c>
      <c r="AK366">
        <v>13.1</v>
      </c>
      <c r="AL366">
        <v>3.09</v>
      </c>
      <c r="AM366">
        <v>4.15</v>
      </c>
      <c r="AN366">
        <v>3.72</v>
      </c>
      <c r="AO366">
        <v>1.95</v>
      </c>
      <c r="AP366">
        <v>0.868</v>
      </c>
      <c r="AQ366">
        <v>0</v>
      </c>
      <c r="AR366">
        <v>0.38</v>
      </c>
      <c r="AS366">
        <v>45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3.65</v>
      </c>
      <c r="AZ366">
        <v>0.773</v>
      </c>
      <c r="BA366">
        <v>0</v>
      </c>
      <c r="BB366">
        <v>0</v>
      </c>
    </row>
    <row r="367" spans="1:54" ht="12.75">
      <c r="A367" t="s">
        <v>663</v>
      </c>
      <c r="B367" s="3" t="s">
        <v>690</v>
      </c>
      <c r="C367" s="3" t="s">
        <v>690</v>
      </c>
      <c r="D367" s="7"/>
      <c r="E367" s="5" t="s">
        <v>57</v>
      </c>
      <c r="F367">
        <v>8.5</v>
      </c>
      <c r="G367">
        <v>2.5</v>
      </c>
      <c r="H367">
        <v>8</v>
      </c>
      <c r="I367">
        <v>0</v>
      </c>
      <c r="J367">
        <v>0</v>
      </c>
      <c r="K367">
        <v>1.87</v>
      </c>
      <c r="L367">
        <v>0</v>
      </c>
      <c r="M367">
        <v>0</v>
      </c>
      <c r="N367">
        <v>0.179</v>
      </c>
      <c r="O367">
        <v>0.311</v>
      </c>
      <c r="P367">
        <v>0</v>
      </c>
      <c r="Q367">
        <v>0</v>
      </c>
      <c r="R367">
        <v>0</v>
      </c>
      <c r="S367">
        <v>0.8125</v>
      </c>
      <c r="T367">
        <v>0.8125</v>
      </c>
      <c r="U367" s="9">
        <v>0</v>
      </c>
      <c r="V367">
        <v>0.428</v>
      </c>
      <c r="W367">
        <v>0</v>
      </c>
      <c r="X367">
        <v>0.542</v>
      </c>
      <c r="Y367">
        <v>0.156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2640</v>
      </c>
      <c r="AH367">
        <v>4120</v>
      </c>
      <c r="AI367">
        <v>23.3</v>
      </c>
      <c r="AJ367">
        <v>6.95</v>
      </c>
      <c r="AK367">
        <v>5.82</v>
      </c>
      <c r="AL367">
        <v>3.05</v>
      </c>
      <c r="AM367">
        <v>0.624</v>
      </c>
      <c r="AN367">
        <v>0.875</v>
      </c>
      <c r="AO367">
        <v>0.431</v>
      </c>
      <c r="AP367">
        <v>0.5</v>
      </c>
      <c r="AQ367">
        <v>0</v>
      </c>
      <c r="AR367">
        <v>0.0587</v>
      </c>
      <c r="AS367">
        <v>8.21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3.24</v>
      </c>
      <c r="AZ367">
        <v>0.91</v>
      </c>
      <c r="BA367">
        <v>0</v>
      </c>
      <c r="BB367">
        <v>0</v>
      </c>
    </row>
    <row r="368" spans="1:54" ht="12.75">
      <c r="A368" t="s">
        <v>663</v>
      </c>
      <c r="B368" s="3" t="s">
        <v>691</v>
      </c>
      <c r="C368" s="3" t="s">
        <v>691</v>
      </c>
      <c r="D368" s="7"/>
      <c r="E368" s="5" t="s">
        <v>57</v>
      </c>
      <c r="F368">
        <v>22.7</v>
      </c>
      <c r="G368">
        <v>6.67</v>
      </c>
      <c r="H368">
        <v>7</v>
      </c>
      <c r="I368">
        <v>0</v>
      </c>
      <c r="J368">
        <v>0</v>
      </c>
      <c r="K368">
        <v>3.6</v>
      </c>
      <c r="L368">
        <v>0</v>
      </c>
      <c r="M368">
        <v>0</v>
      </c>
      <c r="N368">
        <v>0.503</v>
      </c>
      <c r="O368">
        <v>0.5</v>
      </c>
      <c r="P368">
        <v>0</v>
      </c>
      <c r="Q368">
        <v>0</v>
      </c>
      <c r="R368">
        <v>0</v>
      </c>
      <c r="S368">
        <v>1.125</v>
      </c>
      <c r="T368">
        <v>1.125</v>
      </c>
      <c r="U368" s="9">
        <v>0</v>
      </c>
      <c r="V368">
        <v>1.04</v>
      </c>
      <c r="W368">
        <v>0</v>
      </c>
      <c r="X368">
        <v>1.01</v>
      </c>
      <c r="Y368">
        <v>0.477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6030</v>
      </c>
      <c r="AH368">
        <v>121</v>
      </c>
      <c r="AI368">
        <v>47.4</v>
      </c>
      <c r="AJ368">
        <v>16.4</v>
      </c>
      <c r="AK368">
        <v>13.5</v>
      </c>
      <c r="AL368">
        <v>2.67</v>
      </c>
      <c r="AM368">
        <v>7.24</v>
      </c>
      <c r="AN368">
        <v>5.38</v>
      </c>
      <c r="AO368">
        <v>2.83</v>
      </c>
      <c r="AP368">
        <v>1.04</v>
      </c>
      <c r="AQ368">
        <v>0</v>
      </c>
      <c r="AR368">
        <v>0.625</v>
      </c>
      <c r="AS368">
        <v>58.3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3.52</v>
      </c>
      <c r="AZ368">
        <v>0.661</v>
      </c>
      <c r="BA368">
        <v>0</v>
      </c>
      <c r="BB368">
        <v>0</v>
      </c>
    </row>
    <row r="369" spans="1:54" ht="12.75">
      <c r="A369" t="s">
        <v>663</v>
      </c>
      <c r="B369" s="3" t="s">
        <v>692</v>
      </c>
      <c r="C369" s="3" t="s">
        <v>692</v>
      </c>
      <c r="D369" s="7"/>
      <c r="E369" s="5" t="s">
        <v>57</v>
      </c>
      <c r="F369">
        <v>19.1</v>
      </c>
      <c r="G369">
        <v>5.61</v>
      </c>
      <c r="H369">
        <v>7</v>
      </c>
      <c r="I369">
        <v>0</v>
      </c>
      <c r="J369">
        <v>0</v>
      </c>
      <c r="K369">
        <v>3.45</v>
      </c>
      <c r="L369">
        <v>0</v>
      </c>
      <c r="M369">
        <v>0</v>
      </c>
      <c r="N369">
        <v>0.352</v>
      </c>
      <c r="O369">
        <v>0.5</v>
      </c>
      <c r="P369">
        <v>0</v>
      </c>
      <c r="Q369">
        <v>0</v>
      </c>
      <c r="R369">
        <v>0</v>
      </c>
      <c r="S369">
        <v>1.125</v>
      </c>
      <c r="T369">
        <v>1.125</v>
      </c>
      <c r="U369" s="9">
        <v>0</v>
      </c>
      <c r="V369">
        <v>1.08</v>
      </c>
      <c r="W369">
        <v>0</v>
      </c>
      <c r="X369">
        <v>1.15</v>
      </c>
      <c r="Y369">
        <v>0.579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4910</v>
      </c>
      <c r="AH369">
        <v>238</v>
      </c>
      <c r="AI369">
        <v>43.1</v>
      </c>
      <c r="AJ369">
        <v>14.5</v>
      </c>
      <c r="AK369">
        <v>12.3</v>
      </c>
      <c r="AL369">
        <v>2.77</v>
      </c>
      <c r="AM369">
        <v>6.06</v>
      </c>
      <c r="AN369">
        <v>4.85</v>
      </c>
      <c r="AO369">
        <v>2.55</v>
      </c>
      <c r="AP369">
        <v>1.04</v>
      </c>
      <c r="AQ369">
        <v>0</v>
      </c>
      <c r="AR369">
        <v>0.407</v>
      </c>
      <c r="AS369">
        <v>49.3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3.71</v>
      </c>
      <c r="AZ369">
        <v>0.638</v>
      </c>
      <c r="BA369">
        <v>0</v>
      </c>
      <c r="BB369">
        <v>0</v>
      </c>
    </row>
    <row r="370" spans="1:54" ht="12.75">
      <c r="A370" t="s">
        <v>663</v>
      </c>
      <c r="B370" s="3" t="s">
        <v>693</v>
      </c>
      <c r="C370" s="3" t="s">
        <v>693</v>
      </c>
      <c r="D370" s="7"/>
      <c r="E370" s="5" t="s">
        <v>57</v>
      </c>
      <c r="F370">
        <v>18</v>
      </c>
      <c r="G370">
        <v>5.29</v>
      </c>
      <c r="H370">
        <v>6</v>
      </c>
      <c r="I370">
        <v>0</v>
      </c>
      <c r="J370">
        <v>0</v>
      </c>
      <c r="K370">
        <v>3.5</v>
      </c>
      <c r="L370">
        <v>0</v>
      </c>
      <c r="M370">
        <v>0</v>
      </c>
      <c r="N370">
        <v>0.379</v>
      </c>
      <c r="O370">
        <v>0.475</v>
      </c>
      <c r="P370">
        <v>0</v>
      </c>
      <c r="Q370">
        <v>0</v>
      </c>
      <c r="R370">
        <v>0</v>
      </c>
      <c r="S370">
        <v>1.0625</v>
      </c>
      <c r="T370">
        <v>1.0625</v>
      </c>
      <c r="U370" s="9">
        <v>0</v>
      </c>
      <c r="V370">
        <v>1.12</v>
      </c>
      <c r="W370">
        <v>0</v>
      </c>
      <c r="X370">
        <v>1.17</v>
      </c>
      <c r="Y370">
        <v>0.644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5730</v>
      </c>
      <c r="AH370">
        <v>128</v>
      </c>
      <c r="AI370">
        <v>29.7</v>
      </c>
      <c r="AJ370">
        <v>11.7</v>
      </c>
      <c r="AK370">
        <v>9.89</v>
      </c>
      <c r="AL370">
        <v>2.37</v>
      </c>
      <c r="AM370">
        <v>5.88</v>
      </c>
      <c r="AN370">
        <v>4.68</v>
      </c>
      <c r="AO370">
        <v>2.47</v>
      </c>
      <c r="AP370">
        <v>1.05</v>
      </c>
      <c r="AQ370">
        <v>0</v>
      </c>
      <c r="AR370">
        <v>0.379</v>
      </c>
      <c r="AS370">
        <v>34.6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3.46</v>
      </c>
      <c r="AZ370">
        <v>0.562</v>
      </c>
      <c r="BA370">
        <v>0</v>
      </c>
      <c r="BB370">
        <v>0</v>
      </c>
    </row>
    <row r="371" spans="1:54" ht="12.75">
      <c r="A371" t="s">
        <v>663</v>
      </c>
      <c r="B371" s="3" t="s">
        <v>694</v>
      </c>
      <c r="C371" s="3" t="s">
        <v>694</v>
      </c>
      <c r="D371" s="7"/>
      <c r="E371" s="5" t="s">
        <v>57</v>
      </c>
      <c r="F371">
        <v>15.3</v>
      </c>
      <c r="G371">
        <v>4.49</v>
      </c>
      <c r="H371">
        <v>6</v>
      </c>
      <c r="I371">
        <v>0</v>
      </c>
      <c r="J371">
        <v>0</v>
      </c>
      <c r="K371">
        <v>3.5</v>
      </c>
      <c r="L371">
        <v>0</v>
      </c>
      <c r="M371">
        <v>0</v>
      </c>
      <c r="N371">
        <v>0.34</v>
      </c>
      <c r="O371">
        <v>0.385</v>
      </c>
      <c r="P371">
        <v>0</v>
      </c>
      <c r="Q371">
        <v>0</v>
      </c>
      <c r="R371">
        <v>0</v>
      </c>
      <c r="S371">
        <v>0.875</v>
      </c>
      <c r="T371">
        <v>0.875</v>
      </c>
      <c r="U371" s="9">
        <v>0</v>
      </c>
      <c r="V371">
        <v>1.05</v>
      </c>
      <c r="W371">
        <v>0</v>
      </c>
      <c r="X371">
        <v>1.16</v>
      </c>
      <c r="Y371">
        <v>0.511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4750</v>
      </c>
      <c r="AH371">
        <v>278</v>
      </c>
      <c r="AI371">
        <v>25.3</v>
      </c>
      <c r="AJ371">
        <v>9.91</v>
      </c>
      <c r="AK371">
        <v>8.44</v>
      </c>
      <c r="AL371">
        <v>2.38</v>
      </c>
      <c r="AM371">
        <v>4.91</v>
      </c>
      <c r="AN371">
        <v>3.85</v>
      </c>
      <c r="AO371">
        <v>2.01</v>
      </c>
      <c r="AP371">
        <v>1.05</v>
      </c>
      <c r="AQ371">
        <v>0</v>
      </c>
      <c r="AR371">
        <v>0.223</v>
      </c>
      <c r="AS371">
        <v>30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3.41</v>
      </c>
      <c r="AZ371">
        <v>0.579</v>
      </c>
      <c r="BA371">
        <v>0</v>
      </c>
      <c r="BB371">
        <v>0</v>
      </c>
    </row>
    <row r="372" spans="1:54" ht="12.75">
      <c r="A372" t="s">
        <v>663</v>
      </c>
      <c r="B372" s="3" t="s">
        <v>695</v>
      </c>
      <c r="C372" s="3" t="s">
        <v>695</v>
      </c>
      <c r="D372" s="7"/>
      <c r="E372" s="5" t="s">
        <v>57</v>
      </c>
      <c r="F372">
        <v>16.3</v>
      </c>
      <c r="G372">
        <v>4.79</v>
      </c>
      <c r="H372">
        <v>6</v>
      </c>
      <c r="I372">
        <v>0</v>
      </c>
      <c r="J372">
        <v>0</v>
      </c>
      <c r="K372">
        <v>3</v>
      </c>
      <c r="L372">
        <v>0</v>
      </c>
      <c r="M372">
        <v>0</v>
      </c>
      <c r="N372">
        <v>0.375</v>
      </c>
      <c r="O372">
        <v>0.475</v>
      </c>
      <c r="P372">
        <v>0</v>
      </c>
      <c r="Q372">
        <v>0</v>
      </c>
      <c r="R372">
        <v>0</v>
      </c>
      <c r="S372">
        <v>1.0625</v>
      </c>
      <c r="T372">
        <v>1.0625</v>
      </c>
      <c r="U372" s="9">
        <v>0</v>
      </c>
      <c r="V372">
        <v>0.927</v>
      </c>
      <c r="W372">
        <v>0</v>
      </c>
      <c r="X372">
        <v>0.93</v>
      </c>
      <c r="Y372">
        <v>0.465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5870</v>
      </c>
      <c r="AH372">
        <v>124</v>
      </c>
      <c r="AI372">
        <v>26</v>
      </c>
      <c r="AJ372">
        <v>10.4</v>
      </c>
      <c r="AK372">
        <v>8.66</v>
      </c>
      <c r="AL372">
        <v>2.33</v>
      </c>
      <c r="AM372">
        <v>3.77</v>
      </c>
      <c r="AN372">
        <v>3.47</v>
      </c>
      <c r="AO372">
        <v>1.82</v>
      </c>
      <c r="AP372">
        <v>0.887</v>
      </c>
      <c r="AQ372">
        <v>0</v>
      </c>
      <c r="AR372">
        <v>0.336</v>
      </c>
      <c r="AS372">
        <v>22.1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3.11</v>
      </c>
      <c r="AZ372">
        <v>0.643</v>
      </c>
      <c r="BA372">
        <v>0</v>
      </c>
      <c r="BB372">
        <v>0</v>
      </c>
    </row>
    <row r="373" spans="1:54" ht="12.75">
      <c r="A373" t="s">
        <v>663</v>
      </c>
      <c r="B373" s="3" t="s">
        <v>696</v>
      </c>
      <c r="C373" s="3" t="s">
        <v>696</v>
      </c>
      <c r="D373" s="7"/>
      <c r="E373" s="5" t="s">
        <v>57</v>
      </c>
      <c r="F373">
        <v>15.1</v>
      </c>
      <c r="G373">
        <v>4.44</v>
      </c>
      <c r="H373">
        <v>6</v>
      </c>
      <c r="I373">
        <v>0</v>
      </c>
      <c r="J373">
        <v>0</v>
      </c>
      <c r="K373">
        <v>2.94</v>
      </c>
      <c r="L373">
        <v>0</v>
      </c>
      <c r="M373">
        <v>0</v>
      </c>
      <c r="N373">
        <v>0.316</v>
      </c>
      <c r="O373">
        <v>0.475</v>
      </c>
      <c r="P373">
        <v>0</v>
      </c>
      <c r="Q373">
        <v>0</v>
      </c>
      <c r="R373">
        <v>0</v>
      </c>
      <c r="S373">
        <v>1.0625</v>
      </c>
      <c r="T373">
        <v>1.0625</v>
      </c>
      <c r="U373" s="9">
        <v>0</v>
      </c>
      <c r="V373">
        <v>0.94</v>
      </c>
      <c r="W373">
        <v>0</v>
      </c>
      <c r="X373">
        <v>0.982</v>
      </c>
      <c r="Y373">
        <v>0.543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5420</v>
      </c>
      <c r="AH373">
        <v>160</v>
      </c>
      <c r="AI373">
        <v>24.9</v>
      </c>
      <c r="AJ373">
        <v>9.83</v>
      </c>
      <c r="AK373">
        <v>8.3</v>
      </c>
      <c r="AL373">
        <v>2.37</v>
      </c>
      <c r="AM373">
        <v>3.46</v>
      </c>
      <c r="AN373">
        <v>3.3</v>
      </c>
      <c r="AO373">
        <v>1.73</v>
      </c>
      <c r="AP373">
        <v>0.883</v>
      </c>
      <c r="AQ373">
        <v>0</v>
      </c>
      <c r="AR373">
        <v>0.285</v>
      </c>
      <c r="AS373">
        <v>20.5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3.18</v>
      </c>
      <c r="AZ373">
        <v>0.634</v>
      </c>
      <c r="BA373">
        <v>0</v>
      </c>
      <c r="BB373">
        <v>0</v>
      </c>
    </row>
    <row r="374" spans="1:54" ht="12.75">
      <c r="A374" t="s">
        <v>663</v>
      </c>
      <c r="B374" s="3" t="s">
        <v>697</v>
      </c>
      <c r="C374" s="3" t="s">
        <v>697</v>
      </c>
      <c r="D374" s="7"/>
      <c r="E374" s="5" t="s">
        <v>57</v>
      </c>
      <c r="F374">
        <v>12</v>
      </c>
      <c r="G374">
        <v>3.53</v>
      </c>
      <c r="H374">
        <v>6</v>
      </c>
      <c r="I374">
        <v>0</v>
      </c>
      <c r="J374">
        <v>0</v>
      </c>
      <c r="K374">
        <v>2.5</v>
      </c>
      <c r="L374">
        <v>0</v>
      </c>
      <c r="M374">
        <v>0</v>
      </c>
      <c r="N374">
        <v>0.31</v>
      </c>
      <c r="O374">
        <v>0.375</v>
      </c>
      <c r="P374">
        <v>0</v>
      </c>
      <c r="Q374">
        <v>0</v>
      </c>
      <c r="R374">
        <v>0</v>
      </c>
      <c r="S374">
        <v>0.875</v>
      </c>
      <c r="T374">
        <v>0.875</v>
      </c>
      <c r="U374" s="9">
        <v>0</v>
      </c>
      <c r="V374">
        <v>0.704</v>
      </c>
      <c r="W374">
        <v>0</v>
      </c>
      <c r="X374">
        <v>0.725</v>
      </c>
      <c r="Y374">
        <v>0.294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4740</v>
      </c>
      <c r="AH374">
        <v>317</v>
      </c>
      <c r="AI374">
        <v>18.7</v>
      </c>
      <c r="AJ374">
        <v>7.47</v>
      </c>
      <c r="AK374">
        <v>6.24</v>
      </c>
      <c r="AL374">
        <v>2.3</v>
      </c>
      <c r="AM374">
        <v>1.85</v>
      </c>
      <c r="AN374">
        <v>1.97</v>
      </c>
      <c r="AO374">
        <v>1.03</v>
      </c>
      <c r="AP374">
        <v>0.724</v>
      </c>
      <c r="AQ374">
        <v>0</v>
      </c>
      <c r="AR374">
        <v>0.155</v>
      </c>
      <c r="AS374">
        <v>11.3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2.8</v>
      </c>
      <c r="AZ374">
        <v>0.74</v>
      </c>
      <c r="BA374">
        <v>0</v>
      </c>
      <c r="BB374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E126"/>
  <sheetViews>
    <sheetView workbookViewId="0" topLeftCell="A1">
      <selection activeCell="H16" sqref="H16"/>
    </sheetView>
  </sheetViews>
  <sheetFormatPr defaultColWidth="9.140625" defaultRowHeight="12.75"/>
  <sheetData>
    <row r="1" spans="1:57" ht="12.75">
      <c r="A1">
        <v>10.555</v>
      </c>
      <c r="B1">
        <v>3</v>
      </c>
      <c r="C1">
        <v>10.555</v>
      </c>
      <c r="D1">
        <v>3</v>
      </c>
      <c r="E1" t="s">
        <v>504</v>
      </c>
      <c r="F1" t="s">
        <v>505</v>
      </c>
      <c r="G1" t="s">
        <v>57</v>
      </c>
      <c r="H1">
        <v>16</v>
      </c>
      <c r="I1">
        <v>4.71</v>
      </c>
      <c r="J1">
        <v>12</v>
      </c>
      <c r="K1">
        <v>0</v>
      </c>
      <c r="L1">
        <v>0</v>
      </c>
      <c r="M1">
        <v>3.99</v>
      </c>
      <c r="N1">
        <v>0</v>
      </c>
      <c r="O1">
        <v>0</v>
      </c>
      <c r="P1">
        <v>0.22</v>
      </c>
      <c r="Q1">
        <v>0.265</v>
      </c>
      <c r="R1">
        <v>0</v>
      </c>
      <c r="S1">
        <v>0</v>
      </c>
      <c r="T1">
        <v>0</v>
      </c>
      <c r="U1">
        <v>0.565</v>
      </c>
      <c r="V1">
        <v>0.8125</v>
      </c>
      <c r="W1">
        <v>0.5625</v>
      </c>
      <c r="X1">
        <v>0</v>
      </c>
      <c r="Y1">
        <v>0</v>
      </c>
      <c r="Z1">
        <v>0</v>
      </c>
      <c r="AA1">
        <v>0</v>
      </c>
      <c r="AB1">
        <v>0</v>
      </c>
      <c r="AC1">
        <v>7.53</v>
      </c>
      <c r="AD1">
        <v>0</v>
      </c>
      <c r="AE1">
        <v>49.4</v>
      </c>
      <c r="AF1">
        <v>0</v>
      </c>
      <c r="AG1">
        <v>0</v>
      </c>
      <c r="AH1">
        <v>26.4</v>
      </c>
      <c r="AI1">
        <v>1630</v>
      </c>
      <c r="AJ1">
        <v>30200</v>
      </c>
      <c r="AK1">
        <v>103</v>
      </c>
      <c r="AL1">
        <v>20.1</v>
      </c>
      <c r="AM1">
        <v>17.1</v>
      </c>
      <c r="AN1">
        <v>4.67</v>
      </c>
      <c r="AO1">
        <v>2.82</v>
      </c>
      <c r="AP1">
        <v>2.26</v>
      </c>
      <c r="AQ1">
        <v>1.41</v>
      </c>
      <c r="AR1">
        <v>0.773</v>
      </c>
      <c r="AS1">
        <v>0</v>
      </c>
      <c r="AT1">
        <v>0.103</v>
      </c>
      <c r="AU1">
        <v>96.9</v>
      </c>
      <c r="AV1">
        <v>0</v>
      </c>
      <c r="AW1">
        <v>11.7</v>
      </c>
      <c r="AX1">
        <v>3.09</v>
      </c>
      <c r="AY1">
        <v>2.93</v>
      </c>
      <c r="AZ1">
        <v>9.81</v>
      </c>
      <c r="BA1">
        <v>0</v>
      </c>
      <c r="BB1">
        <v>0</v>
      </c>
      <c r="BC1">
        <v>0</v>
      </c>
      <c r="BD1">
        <v>0</v>
      </c>
      <c r="BE1" t="b">
        <v>1</v>
      </c>
    </row>
    <row r="2" spans="1:57" ht="12.75">
      <c r="A2">
        <v>196.5252</v>
      </c>
      <c r="B2">
        <v>5</v>
      </c>
      <c r="C2">
        <v>88</v>
      </c>
      <c r="D2">
        <v>13</v>
      </c>
      <c r="E2" t="s">
        <v>502</v>
      </c>
      <c r="F2" t="s">
        <v>503</v>
      </c>
      <c r="G2" t="s">
        <v>57</v>
      </c>
      <c r="H2">
        <v>19</v>
      </c>
      <c r="I2">
        <v>5.57</v>
      </c>
      <c r="J2">
        <v>12.2</v>
      </c>
      <c r="K2">
        <v>0</v>
      </c>
      <c r="L2">
        <v>0</v>
      </c>
      <c r="M2">
        <v>4.01</v>
      </c>
      <c r="N2">
        <v>0</v>
      </c>
      <c r="O2">
        <v>0</v>
      </c>
      <c r="P2">
        <v>0.235</v>
      </c>
      <c r="Q2">
        <v>0.35</v>
      </c>
      <c r="R2">
        <v>0</v>
      </c>
      <c r="S2">
        <v>0</v>
      </c>
      <c r="T2">
        <v>0</v>
      </c>
      <c r="U2">
        <v>0.65</v>
      </c>
      <c r="V2">
        <v>0.875</v>
      </c>
      <c r="W2">
        <v>0.5625</v>
      </c>
      <c r="X2">
        <v>0</v>
      </c>
      <c r="Y2">
        <v>0</v>
      </c>
      <c r="Z2">
        <v>0</v>
      </c>
      <c r="AA2">
        <v>0</v>
      </c>
      <c r="AB2">
        <v>0</v>
      </c>
      <c r="AC2">
        <v>5.72</v>
      </c>
      <c r="AD2">
        <v>0</v>
      </c>
      <c r="AE2">
        <v>46.2</v>
      </c>
      <c r="AF2">
        <v>0</v>
      </c>
      <c r="AG2">
        <v>0</v>
      </c>
      <c r="AH2">
        <v>30.1</v>
      </c>
      <c r="AI2">
        <v>1880</v>
      </c>
      <c r="AJ2">
        <v>15600</v>
      </c>
      <c r="AK2">
        <v>130</v>
      </c>
      <c r="AL2">
        <v>24.7</v>
      </c>
      <c r="AM2">
        <v>21.3</v>
      </c>
      <c r="AN2">
        <v>4.82</v>
      </c>
      <c r="AO2">
        <v>3.76</v>
      </c>
      <c r="AP2">
        <v>2.98</v>
      </c>
      <c r="AQ2">
        <v>1.88</v>
      </c>
      <c r="AR2">
        <v>0.822</v>
      </c>
      <c r="AS2">
        <v>0</v>
      </c>
      <c r="AT2">
        <v>0.18</v>
      </c>
      <c r="AU2">
        <v>131</v>
      </c>
      <c r="AV2">
        <v>0</v>
      </c>
      <c r="AW2">
        <v>11.8</v>
      </c>
      <c r="AX2">
        <v>4.14</v>
      </c>
      <c r="AY2">
        <v>3.9</v>
      </c>
      <c r="AZ2">
        <v>12.1</v>
      </c>
      <c r="BA2">
        <v>0</v>
      </c>
      <c r="BB2">
        <v>0</v>
      </c>
      <c r="BC2">
        <v>0</v>
      </c>
      <c r="BD2">
        <v>0</v>
      </c>
      <c r="BE2" t="b">
        <v>1</v>
      </c>
    </row>
    <row r="3" spans="1:57" ht="12.75">
      <c r="A3">
        <v>855.84</v>
      </c>
      <c r="B3">
        <v>7</v>
      </c>
      <c r="C3">
        <v>88.09</v>
      </c>
      <c r="D3">
        <v>14</v>
      </c>
      <c r="E3" t="s">
        <v>448</v>
      </c>
      <c r="F3" t="s">
        <v>449</v>
      </c>
      <c r="G3" t="s">
        <v>57</v>
      </c>
      <c r="H3">
        <v>22</v>
      </c>
      <c r="I3">
        <v>6.49</v>
      </c>
      <c r="J3">
        <v>13.7</v>
      </c>
      <c r="K3">
        <v>0</v>
      </c>
      <c r="L3">
        <v>0</v>
      </c>
      <c r="M3">
        <v>5</v>
      </c>
      <c r="N3">
        <v>0</v>
      </c>
      <c r="O3">
        <v>0</v>
      </c>
      <c r="P3">
        <v>0.23</v>
      </c>
      <c r="Q3">
        <v>0.335</v>
      </c>
      <c r="R3">
        <v>0</v>
      </c>
      <c r="S3">
        <v>0</v>
      </c>
      <c r="T3">
        <v>0</v>
      </c>
      <c r="U3">
        <v>0.735</v>
      </c>
      <c r="V3">
        <v>1.0625</v>
      </c>
      <c r="W3">
        <v>0.75</v>
      </c>
      <c r="X3">
        <v>0</v>
      </c>
      <c r="Y3">
        <v>0</v>
      </c>
      <c r="Z3">
        <v>0</v>
      </c>
      <c r="AA3">
        <v>0</v>
      </c>
      <c r="AB3">
        <v>0</v>
      </c>
      <c r="AC3">
        <v>7.46</v>
      </c>
      <c r="AD3">
        <v>0</v>
      </c>
      <c r="AE3">
        <v>53.3</v>
      </c>
      <c r="AF3">
        <v>0</v>
      </c>
      <c r="AG3">
        <v>0</v>
      </c>
      <c r="AH3">
        <v>22.6</v>
      </c>
      <c r="AI3">
        <v>1600</v>
      </c>
      <c r="AJ3">
        <v>27800</v>
      </c>
      <c r="AK3">
        <v>199</v>
      </c>
      <c r="AL3">
        <v>33.2</v>
      </c>
      <c r="AM3">
        <v>29</v>
      </c>
      <c r="AN3">
        <v>5.54</v>
      </c>
      <c r="AO3">
        <v>7</v>
      </c>
      <c r="AP3">
        <v>4.39</v>
      </c>
      <c r="AQ3">
        <v>2.8</v>
      </c>
      <c r="AR3">
        <v>1.04</v>
      </c>
      <c r="AS3">
        <v>0</v>
      </c>
      <c r="AT3">
        <v>0.208</v>
      </c>
      <c r="AU3">
        <v>314</v>
      </c>
      <c r="AV3">
        <v>0</v>
      </c>
      <c r="AW3">
        <v>16.8</v>
      </c>
      <c r="AX3">
        <v>7.02</v>
      </c>
      <c r="AY3">
        <v>5.36</v>
      </c>
      <c r="AZ3">
        <v>16.1</v>
      </c>
      <c r="BA3">
        <v>0</v>
      </c>
      <c r="BB3">
        <v>0</v>
      </c>
      <c r="BC3">
        <v>0</v>
      </c>
      <c r="BD3">
        <v>0</v>
      </c>
      <c r="BE3" t="b">
        <v>1</v>
      </c>
    </row>
    <row r="4" spans="1:57" ht="12.75">
      <c r="A4">
        <v>663.7232</v>
      </c>
      <c r="B4">
        <v>9</v>
      </c>
      <c r="C4">
        <v>88.1</v>
      </c>
      <c r="D4">
        <v>12</v>
      </c>
      <c r="E4" t="s">
        <v>448</v>
      </c>
      <c r="F4" t="s">
        <v>449</v>
      </c>
      <c r="G4" t="s">
        <v>57</v>
      </c>
      <c r="H4">
        <v>22</v>
      </c>
      <c r="I4">
        <v>6.49</v>
      </c>
      <c r="J4">
        <v>13.7</v>
      </c>
      <c r="K4">
        <v>0</v>
      </c>
      <c r="L4">
        <v>0</v>
      </c>
      <c r="M4">
        <v>5</v>
      </c>
      <c r="N4">
        <v>0</v>
      </c>
      <c r="O4">
        <v>0</v>
      </c>
      <c r="P4">
        <v>0.23</v>
      </c>
      <c r="Q4">
        <v>0.335</v>
      </c>
      <c r="R4">
        <v>0</v>
      </c>
      <c r="S4">
        <v>0</v>
      </c>
      <c r="T4">
        <v>0</v>
      </c>
      <c r="U4">
        <v>0.735</v>
      </c>
      <c r="V4">
        <v>1.0625</v>
      </c>
      <c r="W4">
        <v>0.75</v>
      </c>
      <c r="X4">
        <v>0</v>
      </c>
      <c r="Y4">
        <v>0</v>
      </c>
      <c r="Z4">
        <v>0</v>
      </c>
      <c r="AA4">
        <v>0</v>
      </c>
      <c r="AB4">
        <v>0</v>
      </c>
      <c r="AC4">
        <v>7.46</v>
      </c>
      <c r="AD4">
        <v>0</v>
      </c>
      <c r="AE4">
        <v>53.3</v>
      </c>
      <c r="AF4">
        <v>0</v>
      </c>
      <c r="AG4">
        <v>0</v>
      </c>
      <c r="AH4">
        <v>22.6</v>
      </c>
      <c r="AI4">
        <v>1600</v>
      </c>
      <c r="AJ4">
        <v>27800</v>
      </c>
      <c r="AK4">
        <v>199</v>
      </c>
      <c r="AL4">
        <v>33.2</v>
      </c>
      <c r="AM4">
        <v>29</v>
      </c>
      <c r="AN4">
        <v>5.54</v>
      </c>
      <c r="AO4">
        <v>7</v>
      </c>
      <c r="AP4">
        <v>4.39</v>
      </c>
      <c r="AQ4">
        <v>2.8</v>
      </c>
      <c r="AR4">
        <v>1.04</v>
      </c>
      <c r="AS4">
        <v>0</v>
      </c>
      <c r="AT4">
        <v>0.208</v>
      </c>
      <c r="AU4">
        <v>314</v>
      </c>
      <c r="AV4">
        <v>0</v>
      </c>
      <c r="AW4">
        <v>16.8</v>
      </c>
      <c r="AX4">
        <v>7.02</v>
      </c>
      <c r="AY4">
        <v>5.36</v>
      </c>
      <c r="AZ4">
        <v>16.1</v>
      </c>
      <c r="BA4">
        <v>0</v>
      </c>
      <c r="BB4">
        <v>0</v>
      </c>
      <c r="BC4">
        <v>0</v>
      </c>
      <c r="BD4">
        <v>0</v>
      </c>
      <c r="BE4" t="b">
        <v>1</v>
      </c>
    </row>
    <row r="5" spans="1:57" ht="12.75">
      <c r="A5">
        <v>570.0907</v>
      </c>
      <c r="B5">
        <v>11</v>
      </c>
      <c r="C5">
        <v>96.5487</v>
      </c>
      <c r="D5">
        <v>2</v>
      </c>
      <c r="E5" t="s">
        <v>374</v>
      </c>
      <c r="F5" t="s">
        <v>375</v>
      </c>
      <c r="G5" t="s">
        <v>57</v>
      </c>
      <c r="H5">
        <v>26</v>
      </c>
      <c r="I5">
        <v>7.68</v>
      </c>
      <c r="J5">
        <v>15.7</v>
      </c>
      <c r="K5">
        <v>0</v>
      </c>
      <c r="L5">
        <v>0</v>
      </c>
      <c r="M5">
        <v>5.5</v>
      </c>
      <c r="N5">
        <v>0</v>
      </c>
      <c r="O5">
        <v>0</v>
      </c>
      <c r="P5">
        <v>0.25</v>
      </c>
      <c r="Q5">
        <v>0.345</v>
      </c>
      <c r="R5">
        <v>0</v>
      </c>
      <c r="S5">
        <v>0</v>
      </c>
      <c r="T5">
        <v>0</v>
      </c>
      <c r="U5">
        <v>0.747</v>
      </c>
      <c r="V5">
        <v>1.0625</v>
      </c>
      <c r="W5">
        <v>0.75</v>
      </c>
      <c r="X5">
        <v>0</v>
      </c>
      <c r="Y5">
        <v>0</v>
      </c>
      <c r="Z5">
        <v>0</v>
      </c>
      <c r="AA5">
        <v>0</v>
      </c>
      <c r="AB5">
        <v>0</v>
      </c>
      <c r="AC5">
        <v>7.97</v>
      </c>
      <c r="AD5">
        <v>0</v>
      </c>
      <c r="AE5">
        <v>56.8</v>
      </c>
      <c r="AF5">
        <v>0</v>
      </c>
      <c r="AG5">
        <v>0</v>
      </c>
      <c r="AH5">
        <v>20</v>
      </c>
      <c r="AI5">
        <v>1480</v>
      </c>
      <c r="AJ5">
        <v>40300</v>
      </c>
      <c r="AK5">
        <v>301</v>
      </c>
      <c r="AL5">
        <v>44.2</v>
      </c>
      <c r="AM5">
        <v>38.4</v>
      </c>
      <c r="AN5">
        <v>6.26</v>
      </c>
      <c r="AO5">
        <v>9.59</v>
      </c>
      <c r="AP5">
        <v>5.48</v>
      </c>
      <c r="AQ5">
        <v>3.49</v>
      </c>
      <c r="AR5">
        <v>1.12</v>
      </c>
      <c r="AS5">
        <v>0</v>
      </c>
      <c r="AT5">
        <v>0.262</v>
      </c>
      <c r="AU5">
        <v>565</v>
      </c>
      <c r="AV5">
        <v>0</v>
      </c>
      <c r="AW5">
        <v>21.1</v>
      </c>
      <c r="AX5">
        <v>10</v>
      </c>
      <c r="AY5">
        <v>6.95</v>
      </c>
      <c r="AZ5">
        <v>21.6</v>
      </c>
      <c r="BA5">
        <v>0</v>
      </c>
      <c r="BB5">
        <v>0</v>
      </c>
      <c r="BC5">
        <v>0</v>
      </c>
      <c r="BD5">
        <v>0</v>
      </c>
      <c r="BE5" t="b">
        <v>1</v>
      </c>
    </row>
    <row r="6" spans="1:57" ht="12.75">
      <c r="A6">
        <v>88</v>
      </c>
      <c r="B6">
        <v>13</v>
      </c>
      <c r="C6">
        <v>115.1312</v>
      </c>
      <c r="D6">
        <v>6</v>
      </c>
      <c r="E6" t="s">
        <v>374</v>
      </c>
      <c r="F6" t="s">
        <v>375</v>
      </c>
      <c r="G6" t="s">
        <v>57</v>
      </c>
      <c r="H6">
        <v>26</v>
      </c>
      <c r="I6">
        <v>7.68</v>
      </c>
      <c r="J6">
        <v>15.7</v>
      </c>
      <c r="K6">
        <v>0</v>
      </c>
      <c r="L6">
        <v>0</v>
      </c>
      <c r="M6">
        <v>5.5</v>
      </c>
      <c r="N6">
        <v>0</v>
      </c>
      <c r="O6">
        <v>0</v>
      </c>
      <c r="P6">
        <v>0.25</v>
      </c>
      <c r="Q6">
        <v>0.345</v>
      </c>
      <c r="R6">
        <v>0</v>
      </c>
      <c r="S6">
        <v>0</v>
      </c>
      <c r="T6">
        <v>0</v>
      </c>
      <c r="U6">
        <v>0.747</v>
      </c>
      <c r="V6">
        <v>1.0625</v>
      </c>
      <c r="W6">
        <v>0.75</v>
      </c>
      <c r="X6">
        <v>0</v>
      </c>
      <c r="Y6">
        <v>0</v>
      </c>
      <c r="Z6">
        <v>0</v>
      </c>
      <c r="AA6">
        <v>0</v>
      </c>
      <c r="AB6">
        <v>0</v>
      </c>
      <c r="AC6">
        <v>7.97</v>
      </c>
      <c r="AD6">
        <v>0</v>
      </c>
      <c r="AE6">
        <v>56.8</v>
      </c>
      <c r="AF6">
        <v>0</v>
      </c>
      <c r="AG6">
        <v>0</v>
      </c>
      <c r="AH6">
        <v>20</v>
      </c>
      <c r="AI6">
        <v>1480</v>
      </c>
      <c r="AJ6">
        <v>40300</v>
      </c>
      <c r="AK6">
        <v>301</v>
      </c>
      <c r="AL6">
        <v>44.2</v>
      </c>
      <c r="AM6">
        <v>38.4</v>
      </c>
      <c r="AN6">
        <v>6.26</v>
      </c>
      <c r="AO6">
        <v>9.59</v>
      </c>
      <c r="AP6">
        <v>5.48</v>
      </c>
      <c r="AQ6">
        <v>3.49</v>
      </c>
      <c r="AR6">
        <v>1.12</v>
      </c>
      <c r="AS6">
        <v>0</v>
      </c>
      <c r="AT6">
        <v>0.262</v>
      </c>
      <c r="AU6">
        <v>565</v>
      </c>
      <c r="AV6">
        <v>0</v>
      </c>
      <c r="AW6">
        <v>21.1</v>
      </c>
      <c r="AX6">
        <v>10</v>
      </c>
      <c r="AY6">
        <v>6.95</v>
      </c>
      <c r="AZ6">
        <v>21.6</v>
      </c>
      <c r="BA6">
        <v>0</v>
      </c>
      <c r="BB6">
        <v>0</v>
      </c>
      <c r="BC6">
        <v>0</v>
      </c>
      <c r="BD6">
        <v>0</v>
      </c>
      <c r="BE6" t="b">
        <v>1</v>
      </c>
    </row>
    <row r="7" spans="1:57" ht="12.75">
      <c r="A7">
        <v>458.5519</v>
      </c>
      <c r="B7">
        <v>15</v>
      </c>
      <c r="C7">
        <v>196.5252</v>
      </c>
      <c r="D7">
        <v>5</v>
      </c>
      <c r="E7" t="s">
        <v>374</v>
      </c>
      <c r="F7" t="s">
        <v>375</v>
      </c>
      <c r="G7" t="s">
        <v>57</v>
      </c>
      <c r="H7">
        <v>26</v>
      </c>
      <c r="I7">
        <v>7.68</v>
      </c>
      <c r="J7">
        <v>15.7</v>
      </c>
      <c r="K7">
        <v>0</v>
      </c>
      <c r="L7">
        <v>0</v>
      </c>
      <c r="M7">
        <v>5.5</v>
      </c>
      <c r="N7">
        <v>0</v>
      </c>
      <c r="O7">
        <v>0</v>
      </c>
      <c r="P7">
        <v>0.25</v>
      </c>
      <c r="Q7">
        <v>0.345</v>
      </c>
      <c r="R7">
        <v>0</v>
      </c>
      <c r="S7">
        <v>0</v>
      </c>
      <c r="T7">
        <v>0</v>
      </c>
      <c r="U7">
        <v>0.747</v>
      </c>
      <c r="V7">
        <v>1.0625</v>
      </c>
      <c r="W7">
        <v>0.75</v>
      </c>
      <c r="X7">
        <v>0</v>
      </c>
      <c r="Y7">
        <v>0</v>
      </c>
      <c r="Z7">
        <v>0</v>
      </c>
      <c r="AA7">
        <v>0</v>
      </c>
      <c r="AB7">
        <v>0</v>
      </c>
      <c r="AC7">
        <v>7.97</v>
      </c>
      <c r="AD7">
        <v>0</v>
      </c>
      <c r="AE7">
        <v>56.8</v>
      </c>
      <c r="AF7">
        <v>0</v>
      </c>
      <c r="AG7">
        <v>0</v>
      </c>
      <c r="AH7">
        <v>20</v>
      </c>
      <c r="AI7">
        <v>1480</v>
      </c>
      <c r="AJ7">
        <v>40300</v>
      </c>
      <c r="AK7">
        <v>301</v>
      </c>
      <c r="AL7">
        <v>44.2</v>
      </c>
      <c r="AM7">
        <v>38.4</v>
      </c>
      <c r="AN7">
        <v>6.26</v>
      </c>
      <c r="AO7">
        <v>9.59</v>
      </c>
      <c r="AP7">
        <v>5.48</v>
      </c>
      <c r="AQ7">
        <v>3.49</v>
      </c>
      <c r="AR7">
        <v>1.12</v>
      </c>
      <c r="AS7">
        <v>0</v>
      </c>
      <c r="AT7">
        <v>0.262</v>
      </c>
      <c r="AU7">
        <v>565</v>
      </c>
      <c r="AV7">
        <v>0</v>
      </c>
      <c r="AW7">
        <v>21.1</v>
      </c>
      <c r="AX7">
        <v>10</v>
      </c>
      <c r="AY7">
        <v>6.95</v>
      </c>
      <c r="AZ7">
        <v>21.6</v>
      </c>
      <c r="BA7">
        <v>0</v>
      </c>
      <c r="BB7">
        <v>0</v>
      </c>
      <c r="BC7">
        <v>0</v>
      </c>
      <c r="BD7">
        <v>0</v>
      </c>
      <c r="BE7" t="b">
        <v>1</v>
      </c>
    </row>
    <row r="8" spans="1:57" ht="12.75">
      <c r="A8">
        <v>880.2457</v>
      </c>
      <c r="B8">
        <v>1</v>
      </c>
      <c r="C8">
        <v>271.8753</v>
      </c>
      <c r="D8">
        <v>10</v>
      </c>
      <c r="E8" t="s">
        <v>444</v>
      </c>
      <c r="F8" t="s">
        <v>445</v>
      </c>
      <c r="G8" t="s">
        <v>57</v>
      </c>
      <c r="H8">
        <v>30</v>
      </c>
      <c r="I8">
        <v>8.85</v>
      </c>
      <c r="J8">
        <v>13.8</v>
      </c>
      <c r="K8">
        <v>0</v>
      </c>
      <c r="L8">
        <v>0</v>
      </c>
      <c r="M8">
        <v>6.73</v>
      </c>
      <c r="N8">
        <v>0</v>
      </c>
      <c r="O8">
        <v>0</v>
      </c>
      <c r="P8">
        <v>0.27</v>
      </c>
      <c r="Q8">
        <v>0.385</v>
      </c>
      <c r="R8">
        <v>0</v>
      </c>
      <c r="S8">
        <v>0</v>
      </c>
      <c r="T8">
        <v>0</v>
      </c>
      <c r="U8">
        <v>0.785</v>
      </c>
      <c r="V8">
        <v>1.125</v>
      </c>
      <c r="W8">
        <v>0.75</v>
      </c>
      <c r="X8">
        <v>0</v>
      </c>
      <c r="Y8">
        <v>0</v>
      </c>
      <c r="Z8">
        <v>0</v>
      </c>
      <c r="AA8">
        <v>0</v>
      </c>
      <c r="AB8">
        <v>0</v>
      </c>
      <c r="AC8">
        <v>8.74</v>
      </c>
      <c r="AD8">
        <v>0</v>
      </c>
      <c r="AE8">
        <v>45.4</v>
      </c>
      <c r="AF8">
        <v>0</v>
      </c>
      <c r="AG8">
        <v>0</v>
      </c>
      <c r="AH8">
        <v>31.2</v>
      </c>
      <c r="AI8">
        <v>1750</v>
      </c>
      <c r="AJ8">
        <v>17600</v>
      </c>
      <c r="AK8">
        <v>291</v>
      </c>
      <c r="AL8">
        <v>47.3</v>
      </c>
      <c r="AM8">
        <v>42</v>
      </c>
      <c r="AN8">
        <v>5.73</v>
      </c>
      <c r="AO8">
        <v>19.6</v>
      </c>
      <c r="AP8">
        <v>8.99</v>
      </c>
      <c r="AQ8">
        <v>5.82</v>
      </c>
      <c r="AR8">
        <v>1.49</v>
      </c>
      <c r="AS8">
        <v>0</v>
      </c>
      <c r="AT8">
        <v>0.38</v>
      </c>
      <c r="AU8">
        <v>887</v>
      </c>
      <c r="AV8">
        <v>0</v>
      </c>
      <c r="AW8">
        <v>22.6</v>
      </c>
      <c r="AX8">
        <v>14.7</v>
      </c>
      <c r="AY8">
        <v>8.37</v>
      </c>
      <c r="AZ8">
        <v>23.2</v>
      </c>
      <c r="BA8">
        <v>0</v>
      </c>
      <c r="BB8">
        <v>0</v>
      </c>
      <c r="BC8">
        <v>0</v>
      </c>
      <c r="BD8">
        <v>0</v>
      </c>
      <c r="BE8" t="b">
        <v>1</v>
      </c>
    </row>
    <row r="9" spans="1:57" ht="12.75">
      <c r="A9">
        <v>96.5487</v>
      </c>
      <c r="B9">
        <v>2</v>
      </c>
      <c r="C9">
        <v>458.5519</v>
      </c>
      <c r="D9">
        <v>15</v>
      </c>
      <c r="E9" t="s">
        <v>444</v>
      </c>
      <c r="F9" t="s">
        <v>445</v>
      </c>
      <c r="G9" t="s">
        <v>57</v>
      </c>
      <c r="H9">
        <v>30</v>
      </c>
      <c r="I9">
        <v>8.85</v>
      </c>
      <c r="J9">
        <v>13.8</v>
      </c>
      <c r="K9">
        <v>0</v>
      </c>
      <c r="L9">
        <v>0</v>
      </c>
      <c r="M9">
        <v>6.73</v>
      </c>
      <c r="N9">
        <v>0</v>
      </c>
      <c r="O9">
        <v>0</v>
      </c>
      <c r="P9">
        <v>0.27</v>
      </c>
      <c r="Q9">
        <v>0.385</v>
      </c>
      <c r="R9">
        <v>0</v>
      </c>
      <c r="S9">
        <v>0</v>
      </c>
      <c r="T9">
        <v>0</v>
      </c>
      <c r="U9">
        <v>0.785</v>
      </c>
      <c r="V9">
        <v>1.125</v>
      </c>
      <c r="W9">
        <v>0.75</v>
      </c>
      <c r="X9">
        <v>0</v>
      </c>
      <c r="Y9">
        <v>0</v>
      </c>
      <c r="Z9">
        <v>0</v>
      </c>
      <c r="AA9">
        <v>0</v>
      </c>
      <c r="AB9">
        <v>0</v>
      </c>
      <c r="AC9">
        <v>8.74</v>
      </c>
      <c r="AD9">
        <v>0</v>
      </c>
      <c r="AE9">
        <v>45.4</v>
      </c>
      <c r="AF9">
        <v>0</v>
      </c>
      <c r="AG9">
        <v>0</v>
      </c>
      <c r="AH9">
        <v>31.2</v>
      </c>
      <c r="AI9">
        <v>1750</v>
      </c>
      <c r="AJ9">
        <v>17600</v>
      </c>
      <c r="AK9">
        <v>291</v>
      </c>
      <c r="AL9">
        <v>47.3</v>
      </c>
      <c r="AM9">
        <v>42</v>
      </c>
      <c r="AN9">
        <v>5.73</v>
      </c>
      <c r="AO9">
        <v>19.6</v>
      </c>
      <c r="AP9">
        <v>8.99</v>
      </c>
      <c r="AQ9">
        <v>5.82</v>
      </c>
      <c r="AR9">
        <v>1.49</v>
      </c>
      <c r="AS9">
        <v>0</v>
      </c>
      <c r="AT9">
        <v>0.38</v>
      </c>
      <c r="AU9">
        <v>887</v>
      </c>
      <c r="AV9">
        <v>0</v>
      </c>
      <c r="AW9">
        <v>22.6</v>
      </c>
      <c r="AX9">
        <v>14.7</v>
      </c>
      <c r="AY9">
        <v>8.37</v>
      </c>
      <c r="AZ9">
        <v>23.2</v>
      </c>
      <c r="BA9">
        <v>0</v>
      </c>
      <c r="BB9">
        <v>0</v>
      </c>
      <c r="BC9">
        <v>0</v>
      </c>
      <c r="BD9">
        <v>0</v>
      </c>
      <c r="BE9" t="b">
        <v>1</v>
      </c>
    </row>
    <row r="10" spans="1:57" ht="12.75">
      <c r="A10">
        <v>940.9868</v>
      </c>
      <c r="B10">
        <v>4</v>
      </c>
      <c r="C10">
        <v>570.0907</v>
      </c>
      <c r="D10">
        <v>11</v>
      </c>
      <c r="E10" t="s">
        <v>372</v>
      </c>
      <c r="F10" t="s">
        <v>373</v>
      </c>
      <c r="G10" t="s">
        <v>57</v>
      </c>
      <c r="H10">
        <v>31</v>
      </c>
      <c r="I10">
        <v>9.13</v>
      </c>
      <c r="J10">
        <v>15.9</v>
      </c>
      <c r="K10">
        <v>0</v>
      </c>
      <c r="L10">
        <v>0</v>
      </c>
      <c r="M10">
        <v>5.53</v>
      </c>
      <c r="N10">
        <v>0</v>
      </c>
      <c r="O10">
        <v>0</v>
      </c>
      <c r="P10">
        <v>0.275</v>
      </c>
      <c r="Q10">
        <v>0.44</v>
      </c>
      <c r="R10">
        <v>0</v>
      </c>
      <c r="S10">
        <v>0</v>
      </c>
      <c r="T10">
        <v>0</v>
      </c>
      <c r="U10">
        <v>0.842</v>
      </c>
      <c r="V10">
        <v>1.125</v>
      </c>
      <c r="W10">
        <v>0.75</v>
      </c>
      <c r="X10">
        <v>0</v>
      </c>
      <c r="Y10">
        <v>0</v>
      </c>
      <c r="Z10">
        <v>0</v>
      </c>
      <c r="AA10">
        <v>0</v>
      </c>
      <c r="AB10">
        <v>0</v>
      </c>
      <c r="AC10">
        <v>6.28</v>
      </c>
      <c r="AD10">
        <v>0</v>
      </c>
      <c r="AE10">
        <v>51.6</v>
      </c>
      <c r="AF10">
        <v>0</v>
      </c>
      <c r="AG10">
        <v>0</v>
      </c>
      <c r="AH10">
        <v>24.2</v>
      </c>
      <c r="AI10">
        <v>1740</v>
      </c>
      <c r="AJ10">
        <v>19900</v>
      </c>
      <c r="AK10">
        <v>375</v>
      </c>
      <c r="AL10">
        <v>54</v>
      </c>
      <c r="AM10">
        <v>47.2</v>
      </c>
      <c r="AN10">
        <v>6.41</v>
      </c>
      <c r="AO10">
        <v>12.4</v>
      </c>
      <c r="AP10">
        <v>7.03</v>
      </c>
      <c r="AQ10">
        <v>4.49</v>
      </c>
      <c r="AR10">
        <v>1.17</v>
      </c>
      <c r="AS10">
        <v>0</v>
      </c>
      <c r="AT10">
        <v>0.461</v>
      </c>
      <c r="AU10">
        <v>739</v>
      </c>
      <c r="AV10">
        <v>0</v>
      </c>
      <c r="AW10">
        <v>21.3</v>
      </c>
      <c r="AX10">
        <v>13</v>
      </c>
      <c r="AY10">
        <v>8.92</v>
      </c>
      <c r="AZ10">
        <v>26.5</v>
      </c>
      <c r="BA10">
        <v>0</v>
      </c>
      <c r="BB10">
        <v>0</v>
      </c>
      <c r="BC10">
        <v>0</v>
      </c>
      <c r="BD10">
        <v>0</v>
      </c>
      <c r="BE10" t="b">
        <v>1</v>
      </c>
    </row>
    <row r="11" spans="1:57" ht="12.75">
      <c r="A11">
        <v>115.1312</v>
      </c>
      <c r="B11">
        <v>6</v>
      </c>
      <c r="C11">
        <v>663.7232</v>
      </c>
      <c r="D11">
        <v>9</v>
      </c>
      <c r="E11" t="s">
        <v>442</v>
      </c>
      <c r="F11" t="s">
        <v>443</v>
      </c>
      <c r="G11" t="s">
        <v>57</v>
      </c>
      <c r="H11">
        <v>34</v>
      </c>
      <c r="I11">
        <v>10</v>
      </c>
      <c r="J11">
        <v>14</v>
      </c>
      <c r="K11">
        <v>0</v>
      </c>
      <c r="L11">
        <v>0</v>
      </c>
      <c r="M11">
        <v>6.75</v>
      </c>
      <c r="N11">
        <v>0</v>
      </c>
      <c r="O11">
        <v>0</v>
      </c>
      <c r="P11">
        <v>0.285</v>
      </c>
      <c r="Q11">
        <v>0.455</v>
      </c>
      <c r="R11">
        <v>0</v>
      </c>
      <c r="S11">
        <v>0</v>
      </c>
      <c r="T11">
        <v>0</v>
      </c>
      <c r="U11">
        <v>0.855</v>
      </c>
      <c r="V11">
        <v>1.1875</v>
      </c>
      <c r="W11">
        <v>0.75</v>
      </c>
      <c r="X11">
        <v>0</v>
      </c>
      <c r="Y11">
        <v>0</v>
      </c>
      <c r="Z11">
        <v>0</v>
      </c>
      <c r="AA11">
        <v>0</v>
      </c>
      <c r="AB11">
        <v>0</v>
      </c>
      <c r="AC11">
        <v>7.41</v>
      </c>
      <c r="AD11">
        <v>0</v>
      </c>
      <c r="AE11">
        <v>43.1</v>
      </c>
      <c r="AF11">
        <v>0</v>
      </c>
      <c r="AG11">
        <v>0</v>
      </c>
      <c r="AH11">
        <v>34.7</v>
      </c>
      <c r="AI11">
        <v>1970</v>
      </c>
      <c r="AJ11">
        <v>10600</v>
      </c>
      <c r="AK11">
        <v>340</v>
      </c>
      <c r="AL11">
        <v>54.6</v>
      </c>
      <c r="AM11">
        <v>48.6</v>
      </c>
      <c r="AN11">
        <v>5.83</v>
      </c>
      <c r="AO11">
        <v>23.3</v>
      </c>
      <c r="AP11">
        <v>10.6</v>
      </c>
      <c r="AQ11">
        <v>6.91</v>
      </c>
      <c r="AR11">
        <v>1.53</v>
      </c>
      <c r="AS11">
        <v>0</v>
      </c>
      <c r="AT11">
        <v>0.569</v>
      </c>
      <c r="AU11">
        <v>1070</v>
      </c>
      <c r="AV11">
        <v>0</v>
      </c>
      <c r="AW11">
        <v>22.8</v>
      </c>
      <c r="AX11">
        <v>17.5</v>
      </c>
      <c r="AY11">
        <v>9.94</v>
      </c>
      <c r="AZ11">
        <v>26.8</v>
      </c>
      <c r="BA11">
        <v>0</v>
      </c>
      <c r="BB11">
        <v>0</v>
      </c>
      <c r="BC11">
        <v>0</v>
      </c>
      <c r="BD11">
        <v>0</v>
      </c>
      <c r="BE11" t="b">
        <v>1</v>
      </c>
    </row>
    <row r="12" spans="1:57" ht="12.75">
      <c r="A12">
        <v>907.8224</v>
      </c>
      <c r="B12">
        <v>8</v>
      </c>
      <c r="C12">
        <v>855.84</v>
      </c>
      <c r="D12">
        <v>7</v>
      </c>
      <c r="E12" t="s">
        <v>352</v>
      </c>
      <c r="F12" t="s">
        <v>353</v>
      </c>
      <c r="G12" t="s">
        <v>57</v>
      </c>
      <c r="H12">
        <v>35</v>
      </c>
      <c r="I12">
        <v>10.3</v>
      </c>
      <c r="J12">
        <v>17.7</v>
      </c>
      <c r="K12">
        <v>0</v>
      </c>
      <c r="L12">
        <v>0</v>
      </c>
      <c r="M12">
        <v>6</v>
      </c>
      <c r="N12">
        <v>0</v>
      </c>
      <c r="O12">
        <v>0</v>
      </c>
      <c r="P12">
        <v>0.3</v>
      </c>
      <c r="Q12">
        <v>0.425</v>
      </c>
      <c r="R12">
        <v>0</v>
      </c>
      <c r="S12">
        <v>0</v>
      </c>
      <c r="T12">
        <v>0</v>
      </c>
      <c r="U12">
        <v>0.827</v>
      </c>
      <c r="V12">
        <v>1.125</v>
      </c>
      <c r="W12">
        <v>0.75</v>
      </c>
      <c r="X12">
        <v>0</v>
      </c>
      <c r="Y12">
        <v>0</v>
      </c>
      <c r="Z12">
        <v>0</v>
      </c>
      <c r="AA12">
        <v>0</v>
      </c>
      <c r="AB12">
        <v>0</v>
      </c>
      <c r="AC12">
        <v>7.06</v>
      </c>
      <c r="AD12">
        <v>0</v>
      </c>
      <c r="AE12">
        <v>53.5</v>
      </c>
      <c r="AF12">
        <v>0</v>
      </c>
      <c r="AG12">
        <v>0</v>
      </c>
      <c r="AH12">
        <v>22.5</v>
      </c>
      <c r="AI12">
        <v>1590</v>
      </c>
      <c r="AJ12">
        <v>30800</v>
      </c>
      <c r="AK12">
        <v>510</v>
      </c>
      <c r="AL12">
        <v>66.5</v>
      </c>
      <c r="AM12">
        <v>57.6</v>
      </c>
      <c r="AN12">
        <v>7.04</v>
      </c>
      <c r="AO12">
        <v>15.3</v>
      </c>
      <c r="AP12">
        <v>8.06</v>
      </c>
      <c r="AQ12">
        <v>5.12</v>
      </c>
      <c r="AR12">
        <v>1.22</v>
      </c>
      <c r="AS12">
        <v>0</v>
      </c>
      <c r="AT12">
        <v>0.506</v>
      </c>
      <c r="AU12">
        <v>1140</v>
      </c>
      <c r="AV12">
        <v>0</v>
      </c>
      <c r="AW12">
        <v>25.9</v>
      </c>
      <c r="AX12">
        <v>16.5</v>
      </c>
      <c r="AY12">
        <v>10.5</v>
      </c>
      <c r="AZ12">
        <v>32.7</v>
      </c>
      <c r="BA12">
        <v>0</v>
      </c>
      <c r="BB12">
        <v>0</v>
      </c>
      <c r="BC12">
        <v>0</v>
      </c>
      <c r="BD12">
        <v>0</v>
      </c>
      <c r="BE12" t="b">
        <v>1</v>
      </c>
    </row>
    <row r="13" spans="1:57" ht="12.75">
      <c r="A13">
        <v>271.8753</v>
      </c>
      <c r="B13">
        <v>10</v>
      </c>
      <c r="C13">
        <v>880.2457</v>
      </c>
      <c r="D13">
        <v>1</v>
      </c>
      <c r="E13" t="s">
        <v>352</v>
      </c>
      <c r="F13" t="s">
        <v>353</v>
      </c>
      <c r="G13" t="s">
        <v>57</v>
      </c>
      <c r="H13">
        <v>35</v>
      </c>
      <c r="I13">
        <v>10.3</v>
      </c>
      <c r="J13">
        <v>17.7</v>
      </c>
      <c r="K13">
        <v>0</v>
      </c>
      <c r="L13">
        <v>0</v>
      </c>
      <c r="M13">
        <v>6</v>
      </c>
      <c r="N13">
        <v>0</v>
      </c>
      <c r="O13">
        <v>0</v>
      </c>
      <c r="P13">
        <v>0.3</v>
      </c>
      <c r="Q13">
        <v>0.425</v>
      </c>
      <c r="R13">
        <v>0</v>
      </c>
      <c r="S13">
        <v>0</v>
      </c>
      <c r="T13">
        <v>0</v>
      </c>
      <c r="U13">
        <v>0.827</v>
      </c>
      <c r="V13">
        <v>1.125</v>
      </c>
      <c r="W13">
        <v>0.75</v>
      </c>
      <c r="X13">
        <v>0</v>
      </c>
      <c r="Y13">
        <v>0</v>
      </c>
      <c r="Z13">
        <v>0</v>
      </c>
      <c r="AA13">
        <v>0</v>
      </c>
      <c r="AB13">
        <v>0</v>
      </c>
      <c r="AC13">
        <v>7.06</v>
      </c>
      <c r="AD13">
        <v>0</v>
      </c>
      <c r="AE13">
        <v>53.5</v>
      </c>
      <c r="AF13">
        <v>0</v>
      </c>
      <c r="AG13">
        <v>0</v>
      </c>
      <c r="AH13">
        <v>22.5</v>
      </c>
      <c r="AI13">
        <v>1590</v>
      </c>
      <c r="AJ13">
        <v>30800</v>
      </c>
      <c r="AK13">
        <v>510</v>
      </c>
      <c r="AL13">
        <v>66.5</v>
      </c>
      <c r="AM13">
        <v>57.6</v>
      </c>
      <c r="AN13">
        <v>7.04</v>
      </c>
      <c r="AO13">
        <v>15.3</v>
      </c>
      <c r="AP13">
        <v>8.06</v>
      </c>
      <c r="AQ13">
        <v>5.12</v>
      </c>
      <c r="AR13">
        <v>1.22</v>
      </c>
      <c r="AS13">
        <v>0</v>
      </c>
      <c r="AT13">
        <v>0.506</v>
      </c>
      <c r="AU13">
        <v>1140</v>
      </c>
      <c r="AV13">
        <v>0</v>
      </c>
      <c r="AW13">
        <v>25.9</v>
      </c>
      <c r="AX13">
        <v>16.5</v>
      </c>
      <c r="AY13">
        <v>10.5</v>
      </c>
      <c r="AZ13">
        <v>32.7</v>
      </c>
      <c r="BA13">
        <v>0</v>
      </c>
      <c r="BB13">
        <v>0</v>
      </c>
      <c r="BC13">
        <v>0</v>
      </c>
      <c r="BD13">
        <v>0</v>
      </c>
      <c r="BE13" t="b">
        <v>1</v>
      </c>
    </row>
    <row r="14" spans="1:57" ht="12.75">
      <c r="A14">
        <v>88.1</v>
      </c>
      <c r="B14">
        <v>12</v>
      </c>
      <c r="C14">
        <v>907.8224</v>
      </c>
      <c r="D14">
        <v>8</v>
      </c>
      <c r="E14" t="s">
        <v>370</v>
      </c>
      <c r="F14" t="s">
        <v>371</v>
      </c>
      <c r="G14" t="s">
        <v>57</v>
      </c>
      <c r="H14">
        <v>36</v>
      </c>
      <c r="I14">
        <v>10.6</v>
      </c>
      <c r="J14">
        <v>15.9</v>
      </c>
      <c r="K14">
        <v>0</v>
      </c>
      <c r="L14">
        <v>0</v>
      </c>
      <c r="M14">
        <v>6.99</v>
      </c>
      <c r="N14">
        <v>0</v>
      </c>
      <c r="O14">
        <v>0</v>
      </c>
      <c r="P14">
        <v>0.295</v>
      </c>
      <c r="Q14">
        <v>0.43</v>
      </c>
      <c r="R14">
        <v>0</v>
      </c>
      <c r="S14">
        <v>0</v>
      </c>
      <c r="T14">
        <v>0</v>
      </c>
      <c r="U14">
        <v>0.832</v>
      </c>
      <c r="V14">
        <v>1.125</v>
      </c>
      <c r="W14">
        <v>0.75</v>
      </c>
      <c r="X14">
        <v>0</v>
      </c>
      <c r="Y14">
        <v>0</v>
      </c>
      <c r="Z14">
        <v>0</v>
      </c>
      <c r="AA14">
        <v>0</v>
      </c>
      <c r="AB14">
        <v>0</v>
      </c>
      <c r="AC14">
        <v>8.12</v>
      </c>
      <c r="AD14">
        <v>0</v>
      </c>
      <c r="AE14">
        <v>48.1</v>
      </c>
      <c r="AF14">
        <v>0</v>
      </c>
      <c r="AG14">
        <v>0</v>
      </c>
      <c r="AH14">
        <v>27.8</v>
      </c>
      <c r="AI14">
        <v>1700</v>
      </c>
      <c r="AJ14">
        <v>20400</v>
      </c>
      <c r="AK14">
        <v>448</v>
      </c>
      <c r="AL14">
        <v>64</v>
      </c>
      <c r="AM14">
        <v>56.5</v>
      </c>
      <c r="AN14">
        <v>6.51</v>
      </c>
      <c r="AO14">
        <v>24.5</v>
      </c>
      <c r="AP14">
        <v>10.8</v>
      </c>
      <c r="AQ14">
        <v>7</v>
      </c>
      <c r="AR14">
        <v>1.52</v>
      </c>
      <c r="AS14">
        <v>0</v>
      </c>
      <c r="AT14">
        <v>0.545</v>
      </c>
      <c r="AU14">
        <v>1460</v>
      </c>
      <c r="AV14">
        <v>0</v>
      </c>
      <c r="AW14">
        <v>26.9</v>
      </c>
      <c r="AX14">
        <v>20.2</v>
      </c>
      <c r="AY14">
        <v>11.1</v>
      </c>
      <c r="AZ14">
        <v>31.5</v>
      </c>
      <c r="BA14">
        <v>0</v>
      </c>
      <c r="BB14">
        <v>0</v>
      </c>
      <c r="BC14">
        <v>0</v>
      </c>
      <c r="BD14">
        <v>0</v>
      </c>
      <c r="BE14" t="b">
        <v>1</v>
      </c>
    </row>
    <row r="15" spans="1:57" ht="12.75">
      <c r="A15">
        <v>88.09</v>
      </c>
      <c r="B15">
        <v>14</v>
      </c>
      <c r="C15">
        <v>940.9868</v>
      </c>
      <c r="D15">
        <v>4</v>
      </c>
      <c r="E15" t="s">
        <v>440</v>
      </c>
      <c r="F15" t="s">
        <v>441</v>
      </c>
      <c r="G15" t="s">
        <v>57</v>
      </c>
      <c r="H15">
        <v>38</v>
      </c>
      <c r="I15">
        <v>11.2</v>
      </c>
      <c r="J15">
        <v>14.1</v>
      </c>
      <c r="K15">
        <v>0</v>
      </c>
      <c r="L15">
        <v>0</v>
      </c>
      <c r="M15">
        <v>6.77</v>
      </c>
      <c r="N15">
        <v>0</v>
      </c>
      <c r="O15">
        <v>0</v>
      </c>
      <c r="P15">
        <v>0.31</v>
      </c>
      <c r="Q15">
        <v>0.515</v>
      </c>
      <c r="R15">
        <v>0</v>
      </c>
      <c r="S15">
        <v>0</v>
      </c>
      <c r="T15">
        <v>0</v>
      </c>
      <c r="U15">
        <v>0.915</v>
      </c>
      <c r="V15">
        <v>1.25</v>
      </c>
      <c r="W15">
        <v>0.8125</v>
      </c>
      <c r="X15">
        <v>0</v>
      </c>
      <c r="Y15">
        <v>0</v>
      </c>
      <c r="Z15">
        <v>0</v>
      </c>
      <c r="AA15">
        <v>0</v>
      </c>
      <c r="AB15">
        <v>0</v>
      </c>
      <c r="AC15">
        <v>6.57</v>
      </c>
      <c r="AD15">
        <v>0</v>
      </c>
      <c r="AE15">
        <v>39.6</v>
      </c>
      <c r="AF15">
        <v>0</v>
      </c>
      <c r="AG15">
        <v>0</v>
      </c>
      <c r="AH15">
        <v>41.1</v>
      </c>
      <c r="AI15">
        <v>2190</v>
      </c>
      <c r="AJ15">
        <v>6890</v>
      </c>
      <c r="AK15">
        <v>385</v>
      </c>
      <c r="AL15">
        <v>61.5</v>
      </c>
      <c r="AM15">
        <v>54.6</v>
      </c>
      <c r="AN15">
        <v>5.87</v>
      </c>
      <c r="AO15">
        <v>26.7</v>
      </c>
      <c r="AP15">
        <v>12.1</v>
      </c>
      <c r="AQ15">
        <v>7.88</v>
      </c>
      <c r="AR15">
        <v>1.55</v>
      </c>
      <c r="AS15">
        <v>0</v>
      </c>
      <c r="AT15">
        <v>0.798</v>
      </c>
      <c r="AU15">
        <v>1230</v>
      </c>
      <c r="AV15">
        <v>0</v>
      </c>
      <c r="AW15">
        <v>23</v>
      </c>
      <c r="AX15">
        <v>20</v>
      </c>
      <c r="AY15">
        <v>11.3</v>
      </c>
      <c r="AZ15">
        <v>30.3</v>
      </c>
      <c r="BA15">
        <v>0</v>
      </c>
      <c r="BB15">
        <v>0</v>
      </c>
      <c r="BC15">
        <v>0</v>
      </c>
      <c r="BD15">
        <v>0</v>
      </c>
      <c r="BE15" t="b">
        <v>1</v>
      </c>
    </row>
    <row r="16" spans="3:57" ht="12.75">
      <c r="C16" t="s">
        <v>8</v>
      </c>
      <c r="D16" t="s">
        <v>350</v>
      </c>
      <c r="E16" t="s">
        <v>350</v>
      </c>
      <c r="F16" t="s">
        <v>351</v>
      </c>
      <c r="G16" t="s">
        <v>57</v>
      </c>
      <c r="H16">
        <v>40</v>
      </c>
      <c r="I16">
        <v>11.8</v>
      </c>
      <c r="J16">
        <v>17.9</v>
      </c>
      <c r="K16">
        <v>0</v>
      </c>
      <c r="L16">
        <v>0</v>
      </c>
      <c r="M16">
        <v>6.02</v>
      </c>
      <c r="N16">
        <v>0</v>
      </c>
      <c r="O16">
        <v>0</v>
      </c>
      <c r="P16">
        <v>0.315</v>
      </c>
      <c r="Q16">
        <v>0.525</v>
      </c>
      <c r="R16">
        <v>0</v>
      </c>
      <c r="S16">
        <v>0</v>
      </c>
      <c r="T16">
        <v>0</v>
      </c>
      <c r="U16">
        <v>0.927</v>
      </c>
      <c r="V16">
        <v>1.1875</v>
      </c>
      <c r="W16">
        <v>0.8125</v>
      </c>
      <c r="X16">
        <v>0</v>
      </c>
      <c r="Y16">
        <v>0</v>
      </c>
      <c r="Z16">
        <v>0</v>
      </c>
      <c r="AA16">
        <v>0</v>
      </c>
      <c r="AB16">
        <v>0</v>
      </c>
      <c r="AC16">
        <v>5.73</v>
      </c>
      <c r="AD16">
        <v>0</v>
      </c>
      <c r="AE16">
        <v>50.9</v>
      </c>
      <c r="AF16">
        <v>0</v>
      </c>
      <c r="AG16">
        <v>0</v>
      </c>
      <c r="AH16">
        <v>24.8</v>
      </c>
      <c r="AI16">
        <v>1810</v>
      </c>
      <c r="AJ16">
        <v>17200</v>
      </c>
      <c r="AK16">
        <v>612</v>
      </c>
      <c r="AL16">
        <v>78.4</v>
      </c>
      <c r="AM16">
        <v>68.4</v>
      </c>
      <c r="AN16">
        <v>7.21</v>
      </c>
      <c r="AO16">
        <v>19.1</v>
      </c>
      <c r="AP16">
        <v>9.95</v>
      </c>
      <c r="AQ16">
        <v>6.35</v>
      </c>
      <c r="AR16">
        <v>1.27</v>
      </c>
      <c r="AS16">
        <v>0</v>
      </c>
      <c r="AT16">
        <v>0.81</v>
      </c>
      <c r="AU16">
        <v>1440</v>
      </c>
      <c r="AV16">
        <v>0</v>
      </c>
      <c r="AW16">
        <v>26.1</v>
      </c>
      <c r="AX16">
        <v>20.6</v>
      </c>
      <c r="AY16">
        <v>13</v>
      </c>
      <c r="AZ16">
        <v>38.6</v>
      </c>
      <c r="BA16">
        <v>0</v>
      </c>
      <c r="BB16">
        <v>0</v>
      </c>
      <c r="BC16">
        <v>0</v>
      </c>
      <c r="BD16">
        <v>0</v>
      </c>
      <c r="BE16" t="b">
        <v>1</v>
      </c>
    </row>
    <row r="17" spans="1:57" ht="12.75">
      <c r="A17">
        <v>10.555</v>
      </c>
      <c r="B17">
        <v>3</v>
      </c>
      <c r="C17" t="s">
        <v>8</v>
      </c>
      <c r="D17" t="s">
        <v>350</v>
      </c>
      <c r="E17" t="s">
        <v>350</v>
      </c>
      <c r="F17" t="s">
        <v>351</v>
      </c>
      <c r="G17" t="s">
        <v>57</v>
      </c>
      <c r="H17">
        <v>40</v>
      </c>
      <c r="I17">
        <v>11.8</v>
      </c>
      <c r="J17">
        <v>17.9</v>
      </c>
      <c r="K17">
        <v>0</v>
      </c>
      <c r="L17">
        <v>0</v>
      </c>
      <c r="M17">
        <v>6.02</v>
      </c>
      <c r="N17">
        <v>0</v>
      </c>
      <c r="O17">
        <v>0</v>
      </c>
      <c r="P17">
        <v>0.315</v>
      </c>
      <c r="Q17">
        <v>0.525</v>
      </c>
      <c r="R17">
        <v>0</v>
      </c>
      <c r="S17">
        <v>0</v>
      </c>
      <c r="T17">
        <v>0</v>
      </c>
      <c r="U17">
        <v>0.927</v>
      </c>
      <c r="V17">
        <v>1.1875</v>
      </c>
      <c r="W17">
        <v>0.8125</v>
      </c>
      <c r="X17">
        <v>0</v>
      </c>
      <c r="Y17">
        <v>0</v>
      </c>
      <c r="Z17">
        <v>0</v>
      </c>
      <c r="AA17">
        <v>0</v>
      </c>
      <c r="AB17">
        <v>0</v>
      </c>
      <c r="AC17">
        <v>5.73</v>
      </c>
      <c r="AD17">
        <v>0</v>
      </c>
      <c r="AE17">
        <v>50.9</v>
      </c>
      <c r="AF17">
        <v>0</v>
      </c>
      <c r="AG17">
        <v>0</v>
      </c>
      <c r="AH17">
        <v>24.8</v>
      </c>
      <c r="AI17">
        <v>1810</v>
      </c>
      <c r="AJ17">
        <v>17200</v>
      </c>
      <c r="AK17">
        <v>612</v>
      </c>
      <c r="AL17">
        <v>78.4</v>
      </c>
      <c r="AM17">
        <v>68.4</v>
      </c>
      <c r="AN17">
        <v>7.21</v>
      </c>
      <c r="AO17">
        <v>19.1</v>
      </c>
      <c r="AP17">
        <v>9.95</v>
      </c>
      <c r="AQ17">
        <v>6.35</v>
      </c>
      <c r="AR17">
        <v>1.27</v>
      </c>
      <c r="AS17">
        <v>0</v>
      </c>
      <c r="AT17">
        <v>0.81</v>
      </c>
      <c r="AU17">
        <v>1440</v>
      </c>
      <c r="AV17">
        <v>0</v>
      </c>
      <c r="AW17">
        <v>26.1</v>
      </c>
      <c r="AX17">
        <v>20.6</v>
      </c>
      <c r="AY17">
        <v>13</v>
      </c>
      <c r="AZ17">
        <v>38.6</v>
      </c>
      <c r="BA17">
        <v>0</v>
      </c>
      <c r="BB17">
        <v>0</v>
      </c>
      <c r="BC17">
        <v>0</v>
      </c>
      <c r="BD17">
        <v>0</v>
      </c>
      <c r="BE17" t="b">
        <v>1</v>
      </c>
    </row>
    <row r="18" spans="1:57" ht="12.75">
      <c r="A18">
        <v>196.5252</v>
      </c>
      <c r="B18">
        <v>5</v>
      </c>
      <c r="C18" t="s">
        <v>8</v>
      </c>
      <c r="D18" t="s">
        <v>438</v>
      </c>
      <c r="E18" t="s">
        <v>438</v>
      </c>
      <c r="F18" t="s">
        <v>439</v>
      </c>
      <c r="G18" t="s">
        <v>57</v>
      </c>
      <c r="H18">
        <v>43</v>
      </c>
      <c r="I18">
        <v>12.6</v>
      </c>
      <c r="J18">
        <v>13.7</v>
      </c>
      <c r="K18">
        <v>0</v>
      </c>
      <c r="L18">
        <v>0</v>
      </c>
      <c r="M18">
        <v>8</v>
      </c>
      <c r="N18">
        <v>0</v>
      </c>
      <c r="O18">
        <v>0</v>
      </c>
      <c r="P18">
        <v>0.305</v>
      </c>
      <c r="Q18">
        <v>0.53</v>
      </c>
      <c r="R18">
        <v>0</v>
      </c>
      <c r="S18">
        <v>0</v>
      </c>
      <c r="T18">
        <v>0</v>
      </c>
      <c r="U18">
        <v>1.12</v>
      </c>
      <c r="V18">
        <v>1.375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7.54</v>
      </c>
      <c r="AD18">
        <v>0</v>
      </c>
      <c r="AE18">
        <v>37.4</v>
      </c>
      <c r="AF18">
        <v>0</v>
      </c>
      <c r="AG18">
        <v>0</v>
      </c>
      <c r="AH18">
        <v>45.9</v>
      </c>
      <c r="AI18">
        <v>2330</v>
      </c>
      <c r="AJ18">
        <v>4880</v>
      </c>
      <c r="AK18">
        <v>428</v>
      </c>
      <c r="AL18">
        <v>69.6</v>
      </c>
      <c r="AM18">
        <v>62.6</v>
      </c>
      <c r="AN18">
        <v>5.82</v>
      </c>
      <c r="AO18">
        <v>45.2</v>
      </c>
      <c r="AP18">
        <v>17.3</v>
      </c>
      <c r="AQ18">
        <v>11.3</v>
      </c>
      <c r="AR18">
        <v>1.89</v>
      </c>
      <c r="AS18">
        <v>0</v>
      </c>
      <c r="AT18">
        <v>1.05</v>
      </c>
      <c r="AU18">
        <v>1950</v>
      </c>
      <c r="AV18">
        <v>0</v>
      </c>
      <c r="AW18">
        <v>26.2</v>
      </c>
      <c r="AX18">
        <v>27.8</v>
      </c>
      <c r="AY18">
        <v>13.4</v>
      </c>
      <c r="AZ18">
        <v>33.9</v>
      </c>
      <c r="BA18">
        <v>0</v>
      </c>
      <c r="BB18">
        <v>0</v>
      </c>
      <c r="BC18">
        <v>0</v>
      </c>
      <c r="BD18">
        <v>0</v>
      </c>
      <c r="BE18" t="b">
        <v>1</v>
      </c>
    </row>
    <row r="19" spans="1:57" ht="12.75">
      <c r="A19">
        <v>855.84</v>
      </c>
      <c r="B19">
        <v>7</v>
      </c>
      <c r="C19" t="s">
        <v>8</v>
      </c>
      <c r="D19" t="s">
        <v>318</v>
      </c>
      <c r="E19" t="s">
        <v>318</v>
      </c>
      <c r="F19" t="s">
        <v>319</v>
      </c>
      <c r="G19" t="s">
        <v>57</v>
      </c>
      <c r="H19">
        <v>44</v>
      </c>
      <c r="I19">
        <v>13</v>
      </c>
      <c r="J19">
        <v>20.7</v>
      </c>
      <c r="K19">
        <v>0</v>
      </c>
      <c r="L19">
        <v>0</v>
      </c>
      <c r="M19">
        <v>6.5</v>
      </c>
      <c r="N19">
        <v>0</v>
      </c>
      <c r="O19">
        <v>0</v>
      </c>
      <c r="P19">
        <v>0.35</v>
      </c>
      <c r="Q19">
        <v>0.45</v>
      </c>
      <c r="R19">
        <v>0</v>
      </c>
      <c r="S19">
        <v>0</v>
      </c>
      <c r="T19">
        <v>0</v>
      </c>
      <c r="U19">
        <v>0.95</v>
      </c>
      <c r="V19">
        <v>1.125</v>
      </c>
      <c r="W19">
        <v>0.8125</v>
      </c>
      <c r="X19">
        <v>0</v>
      </c>
      <c r="Y19">
        <v>0</v>
      </c>
      <c r="Z19">
        <v>0</v>
      </c>
      <c r="AA19">
        <v>0</v>
      </c>
      <c r="AB19">
        <v>0</v>
      </c>
      <c r="AC19">
        <v>7.22</v>
      </c>
      <c r="AD19">
        <v>0</v>
      </c>
      <c r="AE19">
        <v>53.6</v>
      </c>
      <c r="AF19">
        <v>0</v>
      </c>
      <c r="AG19">
        <v>0</v>
      </c>
      <c r="AH19">
        <v>22.4</v>
      </c>
      <c r="AI19">
        <v>1550</v>
      </c>
      <c r="AJ19">
        <v>36600</v>
      </c>
      <c r="AK19">
        <v>843</v>
      </c>
      <c r="AL19">
        <v>95.4</v>
      </c>
      <c r="AM19">
        <v>81.6</v>
      </c>
      <c r="AN19">
        <v>8.06</v>
      </c>
      <c r="AO19">
        <v>20.7</v>
      </c>
      <c r="AP19">
        <v>10.2</v>
      </c>
      <c r="AQ19">
        <v>6.37</v>
      </c>
      <c r="AR19">
        <v>1.26</v>
      </c>
      <c r="AS19">
        <v>0</v>
      </c>
      <c r="AT19">
        <v>0.77</v>
      </c>
      <c r="AU19">
        <v>2110</v>
      </c>
      <c r="AV19">
        <v>0</v>
      </c>
      <c r="AW19">
        <v>32.8</v>
      </c>
      <c r="AX19">
        <v>24</v>
      </c>
      <c r="AY19">
        <v>14</v>
      </c>
      <c r="AZ19">
        <v>46.6</v>
      </c>
      <c r="BA19">
        <v>0</v>
      </c>
      <c r="BB19">
        <v>0</v>
      </c>
      <c r="BC19">
        <v>0</v>
      </c>
      <c r="BD19">
        <v>0</v>
      </c>
      <c r="BE19" t="b">
        <v>1</v>
      </c>
    </row>
    <row r="20" spans="1:57" ht="12.75">
      <c r="A20">
        <v>663.7232</v>
      </c>
      <c r="B20">
        <v>9</v>
      </c>
      <c r="C20" t="s">
        <v>8</v>
      </c>
      <c r="D20" t="s">
        <v>366</v>
      </c>
      <c r="E20" t="s">
        <v>366</v>
      </c>
      <c r="F20" t="s">
        <v>367</v>
      </c>
      <c r="G20" t="s">
        <v>57</v>
      </c>
      <c r="H20">
        <v>45</v>
      </c>
      <c r="I20">
        <v>13.3</v>
      </c>
      <c r="J20">
        <v>16.1</v>
      </c>
      <c r="K20">
        <v>0</v>
      </c>
      <c r="L20">
        <v>0</v>
      </c>
      <c r="M20">
        <v>7.04</v>
      </c>
      <c r="N20">
        <v>0</v>
      </c>
      <c r="O20">
        <v>0</v>
      </c>
      <c r="P20">
        <v>0.345</v>
      </c>
      <c r="Q20">
        <v>0.565</v>
      </c>
      <c r="R20">
        <v>0</v>
      </c>
      <c r="S20">
        <v>0</v>
      </c>
      <c r="T20">
        <v>0</v>
      </c>
      <c r="U20">
        <v>0.967</v>
      </c>
      <c r="V20">
        <v>1.25</v>
      </c>
      <c r="W20">
        <v>0.8125</v>
      </c>
      <c r="X20">
        <v>0</v>
      </c>
      <c r="Y20">
        <v>0</v>
      </c>
      <c r="Z20">
        <v>0</v>
      </c>
      <c r="AA20">
        <v>0</v>
      </c>
      <c r="AB20">
        <v>0</v>
      </c>
      <c r="AC20">
        <v>6.23</v>
      </c>
      <c r="AD20">
        <v>0</v>
      </c>
      <c r="AE20">
        <v>41.1</v>
      </c>
      <c r="AF20">
        <v>0</v>
      </c>
      <c r="AG20">
        <v>0</v>
      </c>
      <c r="AH20">
        <v>38</v>
      </c>
      <c r="AI20">
        <v>2120</v>
      </c>
      <c r="AJ20">
        <v>8280</v>
      </c>
      <c r="AK20">
        <v>586</v>
      </c>
      <c r="AL20">
        <v>82.3</v>
      </c>
      <c r="AM20">
        <v>72.7</v>
      </c>
      <c r="AN20">
        <v>6.65</v>
      </c>
      <c r="AO20">
        <v>32.8</v>
      </c>
      <c r="AP20">
        <v>14.5</v>
      </c>
      <c r="AQ20">
        <v>9.34</v>
      </c>
      <c r="AR20">
        <v>1.57</v>
      </c>
      <c r="AS20">
        <v>0</v>
      </c>
      <c r="AT20">
        <v>1.11</v>
      </c>
      <c r="AU20">
        <v>1990</v>
      </c>
      <c r="AV20">
        <v>0</v>
      </c>
      <c r="AW20">
        <v>27.4</v>
      </c>
      <c r="AX20">
        <v>27.2</v>
      </c>
      <c r="AY20">
        <v>14.7</v>
      </c>
      <c r="AZ20">
        <v>40.6</v>
      </c>
      <c r="BA20">
        <v>0</v>
      </c>
      <c r="BB20">
        <v>0</v>
      </c>
      <c r="BC20">
        <v>0</v>
      </c>
      <c r="BD20">
        <v>0</v>
      </c>
      <c r="BE20" t="b">
        <v>1</v>
      </c>
    </row>
    <row r="21" spans="1:57" ht="12.75">
      <c r="A21">
        <v>570.0907</v>
      </c>
      <c r="B21">
        <v>11</v>
      </c>
      <c r="C21" t="s">
        <v>8</v>
      </c>
      <c r="D21" t="s">
        <v>366</v>
      </c>
      <c r="E21" t="s">
        <v>366</v>
      </c>
      <c r="F21" t="s">
        <v>367</v>
      </c>
      <c r="G21" t="s">
        <v>57</v>
      </c>
      <c r="H21">
        <v>45</v>
      </c>
      <c r="I21">
        <v>13.3</v>
      </c>
      <c r="J21">
        <v>16.1</v>
      </c>
      <c r="K21">
        <v>0</v>
      </c>
      <c r="L21">
        <v>0</v>
      </c>
      <c r="M21">
        <v>7.04</v>
      </c>
      <c r="N21">
        <v>0</v>
      </c>
      <c r="O21">
        <v>0</v>
      </c>
      <c r="P21">
        <v>0.345</v>
      </c>
      <c r="Q21">
        <v>0.565</v>
      </c>
      <c r="R21">
        <v>0</v>
      </c>
      <c r="S21">
        <v>0</v>
      </c>
      <c r="T21">
        <v>0</v>
      </c>
      <c r="U21">
        <v>0.967</v>
      </c>
      <c r="V21">
        <v>1.25</v>
      </c>
      <c r="W21">
        <v>0.8125</v>
      </c>
      <c r="X21">
        <v>0</v>
      </c>
      <c r="Y21">
        <v>0</v>
      </c>
      <c r="Z21">
        <v>0</v>
      </c>
      <c r="AA21">
        <v>0</v>
      </c>
      <c r="AB21">
        <v>0</v>
      </c>
      <c r="AC21">
        <v>6.23</v>
      </c>
      <c r="AD21">
        <v>0</v>
      </c>
      <c r="AE21">
        <v>41.1</v>
      </c>
      <c r="AF21">
        <v>0</v>
      </c>
      <c r="AG21">
        <v>0</v>
      </c>
      <c r="AH21">
        <v>38</v>
      </c>
      <c r="AI21">
        <v>2120</v>
      </c>
      <c r="AJ21">
        <v>8280</v>
      </c>
      <c r="AK21">
        <v>586</v>
      </c>
      <c r="AL21">
        <v>82.3</v>
      </c>
      <c r="AM21">
        <v>72.7</v>
      </c>
      <c r="AN21">
        <v>6.65</v>
      </c>
      <c r="AO21">
        <v>32.8</v>
      </c>
      <c r="AP21">
        <v>14.5</v>
      </c>
      <c r="AQ21">
        <v>9.34</v>
      </c>
      <c r="AR21">
        <v>1.57</v>
      </c>
      <c r="AS21">
        <v>0</v>
      </c>
      <c r="AT21">
        <v>1.11</v>
      </c>
      <c r="AU21">
        <v>1990</v>
      </c>
      <c r="AV21">
        <v>0</v>
      </c>
      <c r="AW21">
        <v>27.4</v>
      </c>
      <c r="AX21">
        <v>27.2</v>
      </c>
      <c r="AY21">
        <v>14.7</v>
      </c>
      <c r="AZ21">
        <v>40.6</v>
      </c>
      <c r="BA21">
        <v>0</v>
      </c>
      <c r="BB21">
        <v>0</v>
      </c>
      <c r="BC21">
        <v>0</v>
      </c>
      <c r="BD21">
        <v>0</v>
      </c>
      <c r="BE21" t="b">
        <v>1</v>
      </c>
    </row>
    <row r="22" spans="1:57" ht="12.75">
      <c r="A22">
        <v>88</v>
      </c>
      <c r="B22">
        <v>13</v>
      </c>
      <c r="C22" t="s">
        <v>8</v>
      </c>
      <c r="D22" t="s">
        <v>348</v>
      </c>
      <c r="E22" t="s">
        <v>348</v>
      </c>
      <c r="F22" t="s">
        <v>349</v>
      </c>
      <c r="G22" t="s">
        <v>57</v>
      </c>
      <c r="H22">
        <v>46</v>
      </c>
      <c r="I22">
        <v>13.5</v>
      </c>
      <c r="J22">
        <v>18.1</v>
      </c>
      <c r="K22">
        <v>0</v>
      </c>
      <c r="L22">
        <v>0</v>
      </c>
      <c r="M22">
        <v>6.06</v>
      </c>
      <c r="N22">
        <v>0</v>
      </c>
      <c r="O22">
        <v>0</v>
      </c>
      <c r="P22">
        <v>0.36</v>
      </c>
      <c r="Q22">
        <v>0.605</v>
      </c>
      <c r="R22">
        <v>0</v>
      </c>
      <c r="S22">
        <v>0</v>
      </c>
      <c r="T22">
        <v>0</v>
      </c>
      <c r="U22">
        <v>1.01</v>
      </c>
      <c r="V22">
        <v>1.25</v>
      </c>
      <c r="W22">
        <v>0.8125</v>
      </c>
      <c r="X22">
        <v>0</v>
      </c>
      <c r="Y22">
        <v>0</v>
      </c>
      <c r="Z22">
        <v>0</v>
      </c>
      <c r="AA22">
        <v>0</v>
      </c>
      <c r="AB22">
        <v>0</v>
      </c>
      <c r="AC22">
        <v>5.01</v>
      </c>
      <c r="AD22">
        <v>0</v>
      </c>
      <c r="AE22">
        <v>44.6</v>
      </c>
      <c r="AF22">
        <v>0</v>
      </c>
      <c r="AG22">
        <v>0</v>
      </c>
      <c r="AH22">
        <v>32.4</v>
      </c>
      <c r="AI22">
        <v>2060</v>
      </c>
      <c r="AJ22">
        <v>10100</v>
      </c>
      <c r="AK22">
        <v>712</v>
      </c>
      <c r="AL22">
        <v>90.7</v>
      </c>
      <c r="AM22">
        <v>78.8</v>
      </c>
      <c r="AN22">
        <v>7.25</v>
      </c>
      <c r="AO22">
        <v>22.5</v>
      </c>
      <c r="AP22">
        <v>11.7</v>
      </c>
      <c r="AQ22">
        <v>7.43</v>
      </c>
      <c r="AR22">
        <v>1.29</v>
      </c>
      <c r="AS22">
        <v>0</v>
      </c>
      <c r="AT22">
        <v>1.22</v>
      </c>
      <c r="AU22">
        <v>1710</v>
      </c>
      <c r="AV22">
        <v>0</v>
      </c>
      <c r="AW22">
        <v>26.4</v>
      </c>
      <c r="AX22">
        <v>24.2</v>
      </c>
      <c r="AY22">
        <v>15</v>
      </c>
      <c r="AZ22">
        <v>44.8</v>
      </c>
      <c r="BA22">
        <v>0</v>
      </c>
      <c r="BB22">
        <v>0</v>
      </c>
      <c r="BC22">
        <v>0</v>
      </c>
      <c r="BD22">
        <v>0</v>
      </c>
      <c r="BE22" t="b">
        <v>1</v>
      </c>
    </row>
    <row r="23" spans="1:57" ht="12.75">
      <c r="A23">
        <v>458.5519</v>
      </c>
      <c r="B23">
        <v>15</v>
      </c>
      <c r="C23" t="s">
        <v>8</v>
      </c>
      <c r="D23" t="s">
        <v>312</v>
      </c>
      <c r="E23" t="s">
        <v>312</v>
      </c>
      <c r="F23" t="s">
        <v>313</v>
      </c>
      <c r="G23" t="s">
        <v>57</v>
      </c>
      <c r="H23">
        <v>48</v>
      </c>
      <c r="I23">
        <v>14.1</v>
      </c>
      <c r="J23">
        <v>20.6</v>
      </c>
      <c r="K23">
        <v>0</v>
      </c>
      <c r="L23">
        <v>0</v>
      </c>
      <c r="M23">
        <v>8.14</v>
      </c>
      <c r="N23">
        <v>0</v>
      </c>
      <c r="O23">
        <v>0</v>
      </c>
      <c r="P23">
        <v>0.35</v>
      </c>
      <c r="Q23">
        <v>0.43</v>
      </c>
      <c r="R23">
        <v>0</v>
      </c>
      <c r="S23">
        <v>0</v>
      </c>
      <c r="T23">
        <v>0</v>
      </c>
      <c r="U23">
        <v>0.93</v>
      </c>
      <c r="V23">
        <v>1.125</v>
      </c>
      <c r="W23">
        <v>0.8125</v>
      </c>
      <c r="X23">
        <v>0</v>
      </c>
      <c r="Y23">
        <v>0</v>
      </c>
      <c r="Z23">
        <v>0</v>
      </c>
      <c r="AA23">
        <v>0</v>
      </c>
      <c r="AB23">
        <v>0</v>
      </c>
      <c r="AC23">
        <v>9.47</v>
      </c>
      <c r="AD23">
        <v>0</v>
      </c>
      <c r="AE23">
        <v>53.6</v>
      </c>
      <c r="AF23">
        <v>0</v>
      </c>
      <c r="AG23">
        <v>0</v>
      </c>
      <c r="AH23">
        <v>22.4</v>
      </c>
      <c r="AI23">
        <v>1450</v>
      </c>
      <c r="AJ23">
        <v>43600</v>
      </c>
      <c r="AK23">
        <v>959</v>
      </c>
      <c r="AL23">
        <v>107</v>
      </c>
      <c r="AM23">
        <v>93</v>
      </c>
      <c r="AN23">
        <v>8.24</v>
      </c>
      <c r="AO23">
        <v>38.7</v>
      </c>
      <c r="AP23">
        <v>14.9</v>
      </c>
      <c r="AQ23">
        <v>9.52</v>
      </c>
      <c r="AR23">
        <v>1.66</v>
      </c>
      <c r="AS23">
        <v>0</v>
      </c>
      <c r="AT23">
        <v>0.803</v>
      </c>
      <c r="AU23">
        <v>3940</v>
      </c>
      <c r="AV23">
        <v>0</v>
      </c>
      <c r="AW23">
        <v>41.1</v>
      </c>
      <c r="AX23">
        <v>36</v>
      </c>
      <c r="AY23">
        <v>16.9</v>
      </c>
      <c r="AZ23">
        <v>52.4</v>
      </c>
      <c r="BA23">
        <v>0</v>
      </c>
      <c r="BB23">
        <v>0</v>
      </c>
      <c r="BC23">
        <v>0</v>
      </c>
      <c r="BD23">
        <v>0</v>
      </c>
      <c r="BE23" t="b">
        <v>1</v>
      </c>
    </row>
    <row r="24" spans="1:57" ht="12.75">
      <c r="A24">
        <v>880.2457</v>
      </c>
      <c r="B24">
        <v>1</v>
      </c>
      <c r="C24" t="s">
        <v>8</v>
      </c>
      <c r="D24" t="s">
        <v>312</v>
      </c>
      <c r="E24" t="s">
        <v>312</v>
      </c>
      <c r="F24" t="s">
        <v>313</v>
      </c>
      <c r="G24" t="s">
        <v>57</v>
      </c>
      <c r="H24">
        <v>48</v>
      </c>
      <c r="I24">
        <v>14.1</v>
      </c>
      <c r="J24">
        <v>20.6</v>
      </c>
      <c r="K24">
        <v>0</v>
      </c>
      <c r="L24">
        <v>0</v>
      </c>
      <c r="M24">
        <v>8.14</v>
      </c>
      <c r="N24">
        <v>0</v>
      </c>
      <c r="O24">
        <v>0</v>
      </c>
      <c r="P24">
        <v>0.35</v>
      </c>
      <c r="Q24">
        <v>0.43</v>
      </c>
      <c r="R24">
        <v>0</v>
      </c>
      <c r="S24">
        <v>0</v>
      </c>
      <c r="T24">
        <v>0</v>
      </c>
      <c r="U24">
        <v>0.93</v>
      </c>
      <c r="V24">
        <v>1.125</v>
      </c>
      <c r="W24">
        <v>0.8125</v>
      </c>
      <c r="X24">
        <v>0</v>
      </c>
      <c r="Y24">
        <v>0</v>
      </c>
      <c r="Z24">
        <v>0</v>
      </c>
      <c r="AA24">
        <v>0</v>
      </c>
      <c r="AB24">
        <v>0</v>
      </c>
      <c r="AC24">
        <v>9.47</v>
      </c>
      <c r="AD24">
        <v>0</v>
      </c>
      <c r="AE24">
        <v>53.6</v>
      </c>
      <c r="AF24">
        <v>0</v>
      </c>
      <c r="AG24">
        <v>0</v>
      </c>
      <c r="AH24">
        <v>22.4</v>
      </c>
      <c r="AI24">
        <v>1450</v>
      </c>
      <c r="AJ24">
        <v>43600</v>
      </c>
      <c r="AK24">
        <v>959</v>
      </c>
      <c r="AL24">
        <v>107</v>
      </c>
      <c r="AM24">
        <v>93</v>
      </c>
      <c r="AN24">
        <v>8.24</v>
      </c>
      <c r="AO24">
        <v>38.7</v>
      </c>
      <c r="AP24">
        <v>14.9</v>
      </c>
      <c r="AQ24">
        <v>9.52</v>
      </c>
      <c r="AR24">
        <v>1.66</v>
      </c>
      <c r="AS24">
        <v>0</v>
      </c>
      <c r="AT24">
        <v>0.803</v>
      </c>
      <c r="AU24">
        <v>3940</v>
      </c>
      <c r="AV24">
        <v>0</v>
      </c>
      <c r="AW24">
        <v>41.1</v>
      </c>
      <c r="AX24">
        <v>36</v>
      </c>
      <c r="AY24">
        <v>16.9</v>
      </c>
      <c r="AZ24">
        <v>52.4</v>
      </c>
      <c r="BA24">
        <v>0</v>
      </c>
      <c r="BB24">
        <v>0</v>
      </c>
      <c r="BC24">
        <v>0</v>
      </c>
      <c r="BD24">
        <v>0</v>
      </c>
      <c r="BE24" t="b">
        <v>1</v>
      </c>
    </row>
    <row r="25" spans="1:57" ht="12.75">
      <c r="A25">
        <v>96.5487</v>
      </c>
      <c r="B25">
        <v>2</v>
      </c>
      <c r="C25" t="s">
        <v>8</v>
      </c>
      <c r="D25" t="s">
        <v>316</v>
      </c>
      <c r="E25" t="s">
        <v>316</v>
      </c>
      <c r="F25" t="s">
        <v>317</v>
      </c>
      <c r="G25" t="s">
        <v>57</v>
      </c>
      <c r="H25">
        <v>50</v>
      </c>
      <c r="I25">
        <v>14.7</v>
      </c>
      <c r="J25">
        <v>20.8</v>
      </c>
      <c r="K25">
        <v>0</v>
      </c>
      <c r="L25">
        <v>0</v>
      </c>
      <c r="M25">
        <v>6.53</v>
      </c>
      <c r="N25">
        <v>0</v>
      </c>
      <c r="O25">
        <v>0</v>
      </c>
      <c r="P25">
        <v>0.38</v>
      </c>
      <c r="Q25">
        <v>0.535</v>
      </c>
      <c r="R25">
        <v>0</v>
      </c>
      <c r="S25">
        <v>0</v>
      </c>
      <c r="T25">
        <v>0</v>
      </c>
      <c r="U25">
        <v>1.04</v>
      </c>
      <c r="V25">
        <v>1.25</v>
      </c>
      <c r="W25">
        <v>0.8125</v>
      </c>
      <c r="X25">
        <v>0</v>
      </c>
      <c r="Y25">
        <v>0</v>
      </c>
      <c r="Z25">
        <v>0</v>
      </c>
      <c r="AA25">
        <v>0</v>
      </c>
      <c r="AB25">
        <v>0</v>
      </c>
      <c r="AC25">
        <v>6.1</v>
      </c>
      <c r="AD25">
        <v>0</v>
      </c>
      <c r="AE25">
        <v>49.4</v>
      </c>
      <c r="AF25">
        <v>0</v>
      </c>
      <c r="AG25">
        <v>0</v>
      </c>
      <c r="AH25">
        <v>26.4</v>
      </c>
      <c r="AI25">
        <v>1730</v>
      </c>
      <c r="AJ25">
        <v>22600</v>
      </c>
      <c r="AK25">
        <v>984</v>
      </c>
      <c r="AL25">
        <v>110</v>
      </c>
      <c r="AM25">
        <v>94.5</v>
      </c>
      <c r="AN25">
        <v>8.18</v>
      </c>
      <c r="AO25">
        <v>24.9</v>
      </c>
      <c r="AP25">
        <v>12.2</v>
      </c>
      <c r="AQ25">
        <v>7.64</v>
      </c>
      <c r="AR25">
        <v>1.3</v>
      </c>
      <c r="AS25">
        <v>0</v>
      </c>
      <c r="AT25">
        <v>1.14</v>
      </c>
      <c r="AU25">
        <v>2560</v>
      </c>
      <c r="AV25">
        <v>0</v>
      </c>
      <c r="AW25">
        <v>33.1</v>
      </c>
      <c r="AX25">
        <v>28.9</v>
      </c>
      <c r="AY25">
        <v>16.7</v>
      </c>
      <c r="AZ25">
        <v>54</v>
      </c>
      <c r="BA25">
        <v>0</v>
      </c>
      <c r="BB25">
        <v>0</v>
      </c>
      <c r="BC25">
        <v>0</v>
      </c>
      <c r="BD25">
        <v>0</v>
      </c>
      <c r="BE25" t="b">
        <v>1</v>
      </c>
    </row>
    <row r="26" spans="1:57" ht="12.75">
      <c r="A26">
        <v>940.9868</v>
      </c>
      <c r="B26">
        <v>4</v>
      </c>
      <c r="C26" t="s">
        <v>8</v>
      </c>
      <c r="D26" t="s">
        <v>316</v>
      </c>
      <c r="E26" t="s">
        <v>316</v>
      </c>
      <c r="F26" t="s">
        <v>317</v>
      </c>
      <c r="G26" t="s">
        <v>57</v>
      </c>
      <c r="H26">
        <v>50</v>
      </c>
      <c r="I26">
        <v>14.7</v>
      </c>
      <c r="J26">
        <v>20.8</v>
      </c>
      <c r="K26">
        <v>0</v>
      </c>
      <c r="L26">
        <v>0</v>
      </c>
      <c r="M26">
        <v>6.53</v>
      </c>
      <c r="N26">
        <v>0</v>
      </c>
      <c r="O26">
        <v>0</v>
      </c>
      <c r="P26">
        <v>0.38</v>
      </c>
      <c r="Q26">
        <v>0.535</v>
      </c>
      <c r="R26">
        <v>0</v>
      </c>
      <c r="S26">
        <v>0</v>
      </c>
      <c r="T26">
        <v>0</v>
      </c>
      <c r="U26">
        <v>1.04</v>
      </c>
      <c r="V26">
        <v>1.25</v>
      </c>
      <c r="W26">
        <v>0.8125</v>
      </c>
      <c r="X26">
        <v>0</v>
      </c>
      <c r="Y26">
        <v>0</v>
      </c>
      <c r="Z26">
        <v>0</v>
      </c>
      <c r="AA26">
        <v>0</v>
      </c>
      <c r="AB26">
        <v>0</v>
      </c>
      <c r="AC26">
        <v>6.1</v>
      </c>
      <c r="AD26">
        <v>0</v>
      </c>
      <c r="AE26">
        <v>49.4</v>
      </c>
      <c r="AF26">
        <v>0</v>
      </c>
      <c r="AG26">
        <v>0</v>
      </c>
      <c r="AH26">
        <v>26.4</v>
      </c>
      <c r="AI26">
        <v>1730</v>
      </c>
      <c r="AJ26">
        <v>22600</v>
      </c>
      <c r="AK26">
        <v>984</v>
      </c>
      <c r="AL26">
        <v>110</v>
      </c>
      <c r="AM26">
        <v>94.5</v>
      </c>
      <c r="AN26">
        <v>8.18</v>
      </c>
      <c r="AO26">
        <v>24.9</v>
      </c>
      <c r="AP26">
        <v>12.2</v>
      </c>
      <c r="AQ26">
        <v>7.64</v>
      </c>
      <c r="AR26">
        <v>1.3</v>
      </c>
      <c r="AS26">
        <v>0</v>
      </c>
      <c r="AT26">
        <v>1.14</v>
      </c>
      <c r="AU26">
        <v>2560</v>
      </c>
      <c r="AV26">
        <v>0</v>
      </c>
      <c r="AW26">
        <v>33.1</v>
      </c>
      <c r="AX26">
        <v>28.9</v>
      </c>
      <c r="AY26">
        <v>16.7</v>
      </c>
      <c r="AZ26">
        <v>54</v>
      </c>
      <c r="BA26">
        <v>0</v>
      </c>
      <c r="BB26">
        <v>0</v>
      </c>
      <c r="BC26">
        <v>0</v>
      </c>
      <c r="BD26">
        <v>0</v>
      </c>
      <c r="BE26" t="b">
        <v>1</v>
      </c>
    </row>
    <row r="27" spans="1:57" ht="12.75">
      <c r="A27">
        <v>115.1312</v>
      </c>
      <c r="B27">
        <v>6</v>
      </c>
      <c r="C27" t="s">
        <v>8</v>
      </c>
      <c r="D27" t="s">
        <v>316</v>
      </c>
      <c r="E27" t="s">
        <v>316</v>
      </c>
      <c r="F27" t="s">
        <v>317</v>
      </c>
      <c r="G27" t="s">
        <v>57</v>
      </c>
      <c r="H27">
        <v>50</v>
      </c>
      <c r="I27">
        <v>14.7</v>
      </c>
      <c r="J27">
        <v>20.8</v>
      </c>
      <c r="K27">
        <v>0</v>
      </c>
      <c r="L27">
        <v>0</v>
      </c>
      <c r="M27">
        <v>6.53</v>
      </c>
      <c r="N27">
        <v>0</v>
      </c>
      <c r="O27">
        <v>0</v>
      </c>
      <c r="P27">
        <v>0.38</v>
      </c>
      <c r="Q27">
        <v>0.535</v>
      </c>
      <c r="R27">
        <v>0</v>
      </c>
      <c r="S27">
        <v>0</v>
      </c>
      <c r="T27">
        <v>0</v>
      </c>
      <c r="U27">
        <v>1.04</v>
      </c>
      <c r="V27">
        <v>1.25</v>
      </c>
      <c r="W27">
        <v>0.8125</v>
      </c>
      <c r="X27">
        <v>0</v>
      </c>
      <c r="Y27">
        <v>0</v>
      </c>
      <c r="Z27">
        <v>0</v>
      </c>
      <c r="AA27">
        <v>0</v>
      </c>
      <c r="AB27">
        <v>0</v>
      </c>
      <c r="AC27">
        <v>6.1</v>
      </c>
      <c r="AD27">
        <v>0</v>
      </c>
      <c r="AE27">
        <v>49.4</v>
      </c>
      <c r="AF27">
        <v>0</v>
      </c>
      <c r="AG27">
        <v>0</v>
      </c>
      <c r="AH27">
        <v>26.4</v>
      </c>
      <c r="AI27">
        <v>1730</v>
      </c>
      <c r="AJ27">
        <v>22600</v>
      </c>
      <c r="AK27">
        <v>984</v>
      </c>
      <c r="AL27">
        <v>110</v>
      </c>
      <c r="AM27">
        <v>94.5</v>
      </c>
      <c r="AN27">
        <v>8.18</v>
      </c>
      <c r="AO27">
        <v>24.9</v>
      </c>
      <c r="AP27">
        <v>12.2</v>
      </c>
      <c r="AQ27">
        <v>7.64</v>
      </c>
      <c r="AR27">
        <v>1.3</v>
      </c>
      <c r="AS27">
        <v>0</v>
      </c>
      <c r="AT27">
        <v>1.14</v>
      </c>
      <c r="AU27">
        <v>2560</v>
      </c>
      <c r="AV27">
        <v>0</v>
      </c>
      <c r="AW27">
        <v>33.1</v>
      </c>
      <c r="AX27">
        <v>28.9</v>
      </c>
      <c r="AY27">
        <v>16.7</v>
      </c>
      <c r="AZ27">
        <v>54</v>
      </c>
      <c r="BA27">
        <v>0</v>
      </c>
      <c r="BB27">
        <v>0</v>
      </c>
      <c r="BC27">
        <v>0</v>
      </c>
      <c r="BD27">
        <v>0</v>
      </c>
      <c r="BE27" t="b">
        <v>1</v>
      </c>
    </row>
    <row r="28" spans="1:57" ht="12.75">
      <c r="A28">
        <v>907.8224</v>
      </c>
      <c r="B28">
        <v>8</v>
      </c>
      <c r="C28" t="s">
        <v>8</v>
      </c>
      <c r="D28" t="s">
        <v>316</v>
      </c>
      <c r="E28" t="s">
        <v>316</v>
      </c>
      <c r="F28" t="s">
        <v>317</v>
      </c>
      <c r="G28" t="s">
        <v>57</v>
      </c>
      <c r="H28">
        <v>50</v>
      </c>
      <c r="I28">
        <v>14.7</v>
      </c>
      <c r="J28">
        <v>20.8</v>
      </c>
      <c r="K28">
        <v>0</v>
      </c>
      <c r="L28">
        <v>0</v>
      </c>
      <c r="M28">
        <v>6.53</v>
      </c>
      <c r="N28">
        <v>0</v>
      </c>
      <c r="O28">
        <v>0</v>
      </c>
      <c r="P28">
        <v>0.38</v>
      </c>
      <c r="Q28">
        <v>0.535</v>
      </c>
      <c r="R28">
        <v>0</v>
      </c>
      <c r="S28">
        <v>0</v>
      </c>
      <c r="T28">
        <v>0</v>
      </c>
      <c r="U28">
        <v>1.04</v>
      </c>
      <c r="V28">
        <v>1.25</v>
      </c>
      <c r="W28">
        <v>0.8125</v>
      </c>
      <c r="X28">
        <v>0</v>
      </c>
      <c r="Y28">
        <v>0</v>
      </c>
      <c r="Z28">
        <v>0</v>
      </c>
      <c r="AA28">
        <v>0</v>
      </c>
      <c r="AB28">
        <v>0</v>
      </c>
      <c r="AC28">
        <v>6.1</v>
      </c>
      <c r="AD28">
        <v>0</v>
      </c>
      <c r="AE28">
        <v>49.4</v>
      </c>
      <c r="AF28">
        <v>0</v>
      </c>
      <c r="AG28">
        <v>0</v>
      </c>
      <c r="AH28">
        <v>26.4</v>
      </c>
      <c r="AI28">
        <v>1730</v>
      </c>
      <c r="AJ28">
        <v>22600</v>
      </c>
      <c r="AK28">
        <v>984</v>
      </c>
      <c r="AL28">
        <v>110</v>
      </c>
      <c r="AM28">
        <v>94.5</v>
      </c>
      <c r="AN28">
        <v>8.18</v>
      </c>
      <c r="AO28">
        <v>24.9</v>
      </c>
      <c r="AP28">
        <v>12.2</v>
      </c>
      <c r="AQ28">
        <v>7.64</v>
      </c>
      <c r="AR28">
        <v>1.3</v>
      </c>
      <c r="AS28">
        <v>0</v>
      </c>
      <c r="AT28">
        <v>1.14</v>
      </c>
      <c r="AU28">
        <v>2560</v>
      </c>
      <c r="AV28">
        <v>0</v>
      </c>
      <c r="AW28">
        <v>33.1</v>
      </c>
      <c r="AX28">
        <v>28.9</v>
      </c>
      <c r="AY28">
        <v>16.7</v>
      </c>
      <c r="AZ28">
        <v>54</v>
      </c>
      <c r="BA28">
        <v>0</v>
      </c>
      <c r="BB28">
        <v>0</v>
      </c>
      <c r="BC28">
        <v>0</v>
      </c>
      <c r="BD28">
        <v>0</v>
      </c>
      <c r="BE28" t="b">
        <v>1</v>
      </c>
    </row>
    <row r="29" spans="1:57" ht="12.75">
      <c r="A29">
        <v>271.8753</v>
      </c>
      <c r="B29">
        <v>10</v>
      </c>
      <c r="C29" t="s">
        <v>8</v>
      </c>
      <c r="D29" t="s">
        <v>434</v>
      </c>
      <c r="E29" t="s">
        <v>434</v>
      </c>
      <c r="F29" t="s">
        <v>435</v>
      </c>
      <c r="G29" t="s">
        <v>57</v>
      </c>
      <c r="H29">
        <v>53</v>
      </c>
      <c r="I29">
        <v>15.6</v>
      </c>
      <c r="J29">
        <v>13.9</v>
      </c>
      <c r="K29">
        <v>0</v>
      </c>
      <c r="L29">
        <v>0</v>
      </c>
      <c r="M29">
        <v>8.06</v>
      </c>
      <c r="N29">
        <v>0</v>
      </c>
      <c r="O29">
        <v>0</v>
      </c>
      <c r="P29">
        <v>0.37</v>
      </c>
      <c r="Q29">
        <v>0.66</v>
      </c>
      <c r="R29">
        <v>0</v>
      </c>
      <c r="S29">
        <v>0</v>
      </c>
      <c r="T29">
        <v>0</v>
      </c>
      <c r="U29">
        <v>1.25</v>
      </c>
      <c r="V29">
        <v>1.5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6.11</v>
      </c>
      <c r="AD29">
        <v>0</v>
      </c>
      <c r="AE29">
        <v>30.9</v>
      </c>
      <c r="AF29">
        <v>0</v>
      </c>
      <c r="AG29">
        <v>0</v>
      </c>
      <c r="AH29">
        <v>0</v>
      </c>
      <c r="AI29">
        <v>2830</v>
      </c>
      <c r="AJ29">
        <v>2250</v>
      </c>
      <c r="AK29">
        <v>541</v>
      </c>
      <c r="AL29">
        <v>87.1</v>
      </c>
      <c r="AM29">
        <v>77.8</v>
      </c>
      <c r="AN29">
        <v>5.89</v>
      </c>
      <c r="AO29">
        <v>57.7</v>
      </c>
      <c r="AP29">
        <v>22</v>
      </c>
      <c r="AQ29">
        <v>14.3</v>
      </c>
      <c r="AR29">
        <v>1.92</v>
      </c>
      <c r="AS29">
        <v>0</v>
      </c>
      <c r="AT29">
        <v>1.94</v>
      </c>
      <c r="AU29">
        <v>2540</v>
      </c>
      <c r="AV29">
        <v>0</v>
      </c>
      <c r="AW29">
        <v>26.7</v>
      </c>
      <c r="AX29">
        <v>35.5</v>
      </c>
      <c r="AY29">
        <v>16.8</v>
      </c>
      <c r="AZ29">
        <v>42.6</v>
      </c>
      <c r="BA29">
        <v>0</v>
      </c>
      <c r="BB29">
        <v>0</v>
      </c>
      <c r="BC29">
        <v>0</v>
      </c>
      <c r="BD29">
        <v>0</v>
      </c>
      <c r="BE29" t="b">
        <v>1</v>
      </c>
    </row>
    <row r="30" spans="1:57" ht="12.75">
      <c r="A30">
        <v>88.1</v>
      </c>
      <c r="B30">
        <v>12</v>
      </c>
      <c r="C30" t="s">
        <v>8</v>
      </c>
      <c r="D30" t="s">
        <v>434</v>
      </c>
      <c r="E30" t="s">
        <v>434</v>
      </c>
      <c r="F30" t="s">
        <v>435</v>
      </c>
      <c r="G30" t="s">
        <v>57</v>
      </c>
      <c r="H30">
        <v>53</v>
      </c>
      <c r="I30">
        <v>15.6</v>
      </c>
      <c r="J30">
        <v>13.9</v>
      </c>
      <c r="K30">
        <v>0</v>
      </c>
      <c r="L30">
        <v>0</v>
      </c>
      <c r="M30">
        <v>8.06</v>
      </c>
      <c r="N30">
        <v>0</v>
      </c>
      <c r="O30">
        <v>0</v>
      </c>
      <c r="P30">
        <v>0.37</v>
      </c>
      <c r="Q30">
        <v>0.66</v>
      </c>
      <c r="R30">
        <v>0</v>
      </c>
      <c r="S30">
        <v>0</v>
      </c>
      <c r="T30">
        <v>0</v>
      </c>
      <c r="U30">
        <v>1.25</v>
      </c>
      <c r="V30">
        <v>1.5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6.11</v>
      </c>
      <c r="AD30">
        <v>0</v>
      </c>
      <c r="AE30">
        <v>30.9</v>
      </c>
      <c r="AF30">
        <v>0</v>
      </c>
      <c r="AG30">
        <v>0</v>
      </c>
      <c r="AH30">
        <v>0</v>
      </c>
      <c r="AI30">
        <v>2830</v>
      </c>
      <c r="AJ30">
        <v>2250</v>
      </c>
      <c r="AK30">
        <v>541</v>
      </c>
      <c r="AL30">
        <v>87.1</v>
      </c>
      <c r="AM30">
        <v>77.8</v>
      </c>
      <c r="AN30">
        <v>5.89</v>
      </c>
      <c r="AO30">
        <v>57.7</v>
      </c>
      <c r="AP30">
        <v>22</v>
      </c>
      <c r="AQ30">
        <v>14.3</v>
      </c>
      <c r="AR30">
        <v>1.92</v>
      </c>
      <c r="AS30">
        <v>0</v>
      </c>
      <c r="AT30">
        <v>1.94</v>
      </c>
      <c r="AU30">
        <v>2540</v>
      </c>
      <c r="AV30">
        <v>0</v>
      </c>
      <c r="AW30">
        <v>26.7</v>
      </c>
      <c r="AX30">
        <v>35.5</v>
      </c>
      <c r="AY30">
        <v>16.8</v>
      </c>
      <c r="AZ30">
        <v>42.6</v>
      </c>
      <c r="BA30">
        <v>0</v>
      </c>
      <c r="BB30">
        <v>0</v>
      </c>
      <c r="BC30">
        <v>0</v>
      </c>
      <c r="BD30">
        <v>0</v>
      </c>
      <c r="BE30" t="b">
        <v>1</v>
      </c>
    </row>
    <row r="31" spans="1:57" ht="12.75">
      <c r="A31">
        <v>88.09</v>
      </c>
      <c r="B31">
        <v>14</v>
      </c>
      <c r="C31" t="s">
        <v>8</v>
      </c>
      <c r="D31" t="s">
        <v>282</v>
      </c>
      <c r="E31" t="s">
        <v>282</v>
      </c>
      <c r="F31" t="s">
        <v>283</v>
      </c>
      <c r="G31" t="s">
        <v>57</v>
      </c>
      <c r="H31">
        <v>55</v>
      </c>
      <c r="I31">
        <v>16.3</v>
      </c>
      <c r="J31">
        <v>23.6</v>
      </c>
      <c r="K31">
        <v>0</v>
      </c>
      <c r="L31">
        <v>0</v>
      </c>
      <c r="M31">
        <v>7.01</v>
      </c>
      <c r="N31">
        <v>0</v>
      </c>
      <c r="O31">
        <v>0</v>
      </c>
      <c r="P31">
        <v>0.395</v>
      </c>
      <c r="Q31">
        <v>0.505</v>
      </c>
      <c r="R31">
        <v>0</v>
      </c>
      <c r="S31">
        <v>0</v>
      </c>
      <c r="T31">
        <v>0</v>
      </c>
      <c r="U31">
        <v>1.11</v>
      </c>
      <c r="V31">
        <v>1.4375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6.94</v>
      </c>
      <c r="AD31">
        <v>0</v>
      </c>
      <c r="AE31">
        <v>54.1</v>
      </c>
      <c r="AF31">
        <v>0</v>
      </c>
      <c r="AG31">
        <v>0</v>
      </c>
      <c r="AH31">
        <v>22</v>
      </c>
      <c r="AI31">
        <v>1570</v>
      </c>
      <c r="AJ31">
        <v>36500</v>
      </c>
      <c r="AK31">
        <v>1360</v>
      </c>
      <c r="AL31">
        <v>135</v>
      </c>
      <c r="AM31">
        <v>115</v>
      </c>
      <c r="AN31">
        <v>9.13</v>
      </c>
      <c r="AO31">
        <v>29.1</v>
      </c>
      <c r="AP31">
        <v>13.4</v>
      </c>
      <c r="AQ31">
        <v>8.3</v>
      </c>
      <c r="AR31">
        <v>1.34</v>
      </c>
      <c r="AS31">
        <v>0</v>
      </c>
      <c r="AT31">
        <v>1.24</v>
      </c>
      <c r="AU31">
        <v>3870</v>
      </c>
      <c r="AV31">
        <v>0</v>
      </c>
      <c r="AW31">
        <v>40.4</v>
      </c>
      <c r="AX31">
        <v>35.7</v>
      </c>
      <c r="AY31">
        <v>19.2</v>
      </c>
      <c r="AZ31">
        <v>65.9</v>
      </c>
      <c r="BA31">
        <v>0</v>
      </c>
      <c r="BB31">
        <v>0</v>
      </c>
      <c r="BC31">
        <v>0</v>
      </c>
      <c r="BD31">
        <v>0</v>
      </c>
      <c r="BE31" t="b">
        <v>1</v>
      </c>
    </row>
    <row r="32" spans="3:57" ht="12.75">
      <c r="C32" t="s">
        <v>8</v>
      </c>
      <c r="D32" t="s">
        <v>282</v>
      </c>
      <c r="E32" t="s">
        <v>282</v>
      </c>
      <c r="F32" t="s">
        <v>283</v>
      </c>
      <c r="G32" t="s">
        <v>57</v>
      </c>
      <c r="H32">
        <v>55</v>
      </c>
      <c r="I32">
        <v>16.3</v>
      </c>
      <c r="J32">
        <v>23.6</v>
      </c>
      <c r="K32">
        <v>0</v>
      </c>
      <c r="L32">
        <v>0</v>
      </c>
      <c r="M32">
        <v>7.01</v>
      </c>
      <c r="N32">
        <v>0</v>
      </c>
      <c r="O32">
        <v>0</v>
      </c>
      <c r="P32">
        <v>0.395</v>
      </c>
      <c r="Q32">
        <v>0.505</v>
      </c>
      <c r="R32">
        <v>0</v>
      </c>
      <c r="S32">
        <v>0</v>
      </c>
      <c r="T32">
        <v>0</v>
      </c>
      <c r="U32">
        <v>1.11</v>
      </c>
      <c r="V32">
        <v>1.4375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6.94</v>
      </c>
      <c r="AD32">
        <v>0</v>
      </c>
      <c r="AE32">
        <v>54.1</v>
      </c>
      <c r="AF32">
        <v>0</v>
      </c>
      <c r="AG32">
        <v>0</v>
      </c>
      <c r="AH32">
        <v>22</v>
      </c>
      <c r="AI32">
        <v>1570</v>
      </c>
      <c r="AJ32">
        <v>36500</v>
      </c>
      <c r="AK32">
        <v>1360</v>
      </c>
      <c r="AL32">
        <v>135</v>
      </c>
      <c r="AM32">
        <v>115</v>
      </c>
      <c r="AN32">
        <v>9.13</v>
      </c>
      <c r="AO32">
        <v>29.1</v>
      </c>
      <c r="AP32">
        <v>13.4</v>
      </c>
      <c r="AQ32">
        <v>8.3</v>
      </c>
      <c r="AR32">
        <v>1.34</v>
      </c>
      <c r="AS32">
        <v>0</v>
      </c>
      <c r="AT32">
        <v>1.24</v>
      </c>
      <c r="AU32">
        <v>3870</v>
      </c>
      <c r="AV32">
        <v>0</v>
      </c>
      <c r="AW32">
        <v>40.4</v>
      </c>
      <c r="AX32">
        <v>35.7</v>
      </c>
      <c r="AY32">
        <v>19.2</v>
      </c>
      <c r="AZ32">
        <v>65.9</v>
      </c>
      <c r="BA32">
        <v>0</v>
      </c>
      <c r="BB32">
        <v>0</v>
      </c>
      <c r="BC32">
        <v>0</v>
      </c>
      <c r="BD32">
        <v>0</v>
      </c>
      <c r="BE32" t="b">
        <v>1</v>
      </c>
    </row>
    <row r="33" spans="3:57" ht="12.75">
      <c r="C33" t="s">
        <v>8</v>
      </c>
      <c r="D33" t="s">
        <v>282</v>
      </c>
      <c r="E33" t="s">
        <v>282</v>
      </c>
      <c r="F33" t="s">
        <v>283</v>
      </c>
      <c r="G33" t="s">
        <v>57</v>
      </c>
      <c r="H33">
        <v>55</v>
      </c>
      <c r="I33">
        <v>16.3</v>
      </c>
      <c r="J33">
        <v>23.6</v>
      </c>
      <c r="K33">
        <v>0</v>
      </c>
      <c r="L33">
        <v>0</v>
      </c>
      <c r="M33">
        <v>7.01</v>
      </c>
      <c r="N33">
        <v>0</v>
      </c>
      <c r="O33">
        <v>0</v>
      </c>
      <c r="P33">
        <v>0.395</v>
      </c>
      <c r="Q33">
        <v>0.505</v>
      </c>
      <c r="R33">
        <v>0</v>
      </c>
      <c r="S33">
        <v>0</v>
      </c>
      <c r="T33">
        <v>0</v>
      </c>
      <c r="U33">
        <v>1.11</v>
      </c>
      <c r="V33">
        <v>1.4375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6.94</v>
      </c>
      <c r="AD33">
        <v>0</v>
      </c>
      <c r="AE33">
        <v>54.1</v>
      </c>
      <c r="AF33">
        <v>0</v>
      </c>
      <c r="AG33">
        <v>0</v>
      </c>
      <c r="AH33">
        <v>22</v>
      </c>
      <c r="AI33">
        <v>1570</v>
      </c>
      <c r="AJ33">
        <v>36500</v>
      </c>
      <c r="AK33">
        <v>1360</v>
      </c>
      <c r="AL33">
        <v>135</v>
      </c>
      <c r="AM33">
        <v>115</v>
      </c>
      <c r="AN33">
        <v>9.13</v>
      </c>
      <c r="AO33">
        <v>29.1</v>
      </c>
      <c r="AP33">
        <v>13.4</v>
      </c>
      <c r="AQ33">
        <v>8.3</v>
      </c>
      <c r="AR33">
        <v>1.34</v>
      </c>
      <c r="AS33">
        <v>0</v>
      </c>
      <c r="AT33">
        <v>1.24</v>
      </c>
      <c r="AU33">
        <v>3870</v>
      </c>
      <c r="AV33">
        <v>0</v>
      </c>
      <c r="AW33">
        <v>40.4</v>
      </c>
      <c r="AX33">
        <v>35.7</v>
      </c>
      <c r="AY33">
        <v>19.2</v>
      </c>
      <c r="AZ33">
        <v>65.9</v>
      </c>
      <c r="BA33">
        <v>0</v>
      </c>
      <c r="BB33">
        <v>0</v>
      </c>
      <c r="BC33">
        <v>0</v>
      </c>
      <c r="BD33">
        <v>0</v>
      </c>
      <c r="BE33" t="b">
        <v>1</v>
      </c>
    </row>
    <row r="34" spans="3:57" ht="12.75">
      <c r="C34" t="s">
        <v>8</v>
      </c>
      <c r="D34" t="s">
        <v>314</v>
      </c>
      <c r="E34" t="s">
        <v>314</v>
      </c>
      <c r="F34" t="s">
        <v>315</v>
      </c>
      <c r="G34" t="s">
        <v>57</v>
      </c>
      <c r="H34">
        <v>57</v>
      </c>
      <c r="I34">
        <v>16.7</v>
      </c>
      <c r="J34">
        <v>21.1</v>
      </c>
      <c r="K34">
        <v>0</v>
      </c>
      <c r="L34">
        <v>0</v>
      </c>
      <c r="M34">
        <v>6.56</v>
      </c>
      <c r="N34">
        <v>0</v>
      </c>
      <c r="O34">
        <v>0</v>
      </c>
      <c r="P34">
        <v>0.405</v>
      </c>
      <c r="Q34">
        <v>0.65</v>
      </c>
      <c r="R34">
        <v>0</v>
      </c>
      <c r="S34">
        <v>0</v>
      </c>
      <c r="T34">
        <v>0</v>
      </c>
      <c r="U34">
        <v>1.15</v>
      </c>
      <c r="V34">
        <v>1.3125</v>
      </c>
      <c r="W34">
        <v>0.8125</v>
      </c>
      <c r="X34">
        <v>0</v>
      </c>
      <c r="Y34">
        <v>0</v>
      </c>
      <c r="Z34">
        <v>0</v>
      </c>
      <c r="AA34">
        <v>0</v>
      </c>
      <c r="AB34">
        <v>0</v>
      </c>
      <c r="AC34">
        <v>5.04</v>
      </c>
      <c r="AD34">
        <v>0</v>
      </c>
      <c r="AE34">
        <v>46.3</v>
      </c>
      <c r="AF34">
        <v>0</v>
      </c>
      <c r="AG34">
        <v>0</v>
      </c>
      <c r="AH34">
        <v>30</v>
      </c>
      <c r="AI34">
        <v>1960</v>
      </c>
      <c r="AJ34">
        <v>13100</v>
      </c>
      <c r="AK34">
        <v>1170</v>
      </c>
      <c r="AL34">
        <v>129</v>
      </c>
      <c r="AM34">
        <v>111</v>
      </c>
      <c r="AN34">
        <v>8.36</v>
      </c>
      <c r="AO34">
        <v>30.6</v>
      </c>
      <c r="AP34">
        <v>14.8</v>
      </c>
      <c r="AQ34">
        <v>9.35</v>
      </c>
      <c r="AR34">
        <v>1.35</v>
      </c>
      <c r="AS34">
        <v>0</v>
      </c>
      <c r="AT34">
        <v>1.77</v>
      </c>
      <c r="AU34">
        <v>3190</v>
      </c>
      <c r="AV34">
        <v>0</v>
      </c>
      <c r="AW34">
        <v>33.4</v>
      </c>
      <c r="AX34">
        <v>35.6</v>
      </c>
      <c r="AY34">
        <v>20.4</v>
      </c>
      <c r="AZ34">
        <v>63.2</v>
      </c>
      <c r="BA34">
        <v>0</v>
      </c>
      <c r="BB34">
        <v>0</v>
      </c>
      <c r="BC34">
        <v>0</v>
      </c>
      <c r="BD34">
        <v>0</v>
      </c>
      <c r="BE34" t="b">
        <v>1</v>
      </c>
    </row>
    <row r="35" spans="3:57" ht="12.75">
      <c r="C35" t="s">
        <v>8</v>
      </c>
      <c r="D35" t="s">
        <v>314</v>
      </c>
      <c r="E35" t="s">
        <v>314</v>
      </c>
      <c r="F35" t="s">
        <v>315</v>
      </c>
      <c r="G35" t="s">
        <v>57</v>
      </c>
      <c r="H35">
        <v>57</v>
      </c>
      <c r="I35">
        <v>16.7</v>
      </c>
      <c r="J35">
        <v>21.1</v>
      </c>
      <c r="K35">
        <v>0</v>
      </c>
      <c r="L35">
        <v>0</v>
      </c>
      <c r="M35">
        <v>6.56</v>
      </c>
      <c r="N35">
        <v>0</v>
      </c>
      <c r="O35">
        <v>0</v>
      </c>
      <c r="P35">
        <v>0.405</v>
      </c>
      <c r="Q35">
        <v>0.65</v>
      </c>
      <c r="R35">
        <v>0</v>
      </c>
      <c r="S35">
        <v>0</v>
      </c>
      <c r="T35">
        <v>0</v>
      </c>
      <c r="U35">
        <v>1.15</v>
      </c>
      <c r="V35">
        <v>1.3125</v>
      </c>
      <c r="W35">
        <v>0.8125</v>
      </c>
      <c r="X35">
        <v>0</v>
      </c>
      <c r="Y35">
        <v>0</v>
      </c>
      <c r="Z35">
        <v>0</v>
      </c>
      <c r="AA35">
        <v>0</v>
      </c>
      <c r="AB35">
        <v>0</v>
      </c>
      <c r="AC35">
        <v>5.04</v>
      </c>
      <c r="AD35">
        <v>0</v>
      </c>
      <c r="AE35">
        <v>46.3</v>
      </c>
      <c r="AF35">
        <v>0</v>
      </c>
      <c r="AG35">
        <v>0</v>
      </c>
      <c r="AH35">
        <v>30</v>
      </c>
      <c r="AI35">
        <v>1960</v>
      </c>
      <c r="AJ35">
        <v>13100</v>
      </c>
      <c r="AK35">
        <v>1170</v>
      </c>
      <c r="AL35">
        <v>129</v>
      </c>
      <c r="AM35">
        <v>111</v>
      </c>
      <c r="AN35">
        <v>8.36</v>
      </c>
      <c r="AO35">
        <v>30.6</v>
      </c>
      <c r="AP35">
        <v>14.8</v>
      </c>
      <c r="AQ35">
        <v>9.35</v>
      </c>
      <c r="AR35">
        <v>1.35</v>
      </c>
      <c r="AS35">
        <v>0</v>
      </c>
      <c r="AT35">
        <v>1.77</v>
      </c>
      <c r="AU35">
        <v>3190</v>
      </c>
      <c r="AV35">
        <v>0</v>
      </c>
      <c r="AW35">
        <v>33.4</v>
      </c>
      <c r="AX35">
        <v>35.6</v>
      </c>
      <c r="AY35">
        <v>20.4</v>
      </c>
      <c r="AZ35">
        <v>63.2</v>
      </c>
      <c r="BA35">
        <v>0</v>
      </c>
      <c r="BB35">
        <v>0</v>
      </c>
      <c r="BC35">
        <v>0</v>
      </c>
      <c r="BD35">
        <v>0</v>
      </c>
      <c r="BE35" t="b">
        <v>1</v>
      </c>
    </row>
    <row r="36" spans="3:57" ht="12.75">
      <c r="C36" t="s">
        <v>8</v>
      </c>
      <c r="D36" t="s">
        <v>484</v>
      </c>
      <c r="E36" t="s">
        <v>484</v>
      </c>
      <c r="F36" t="s">
        <v>485</v>
      </c>
      <c r="G36" t="s">
        <v>57</v>
      </c>
      <c r="H36">
        <v>58</v>
      </c>
      <c r="I36">
        <v>17</v>
      </c>
      <c r="J36">
        <v>12.2</v>
      </c>
      <c r="K36">
        <v>0</v>
      </c>
      <c r="L36">
        <v>0</v>
      </c>
      <c r="M36">
        <v>10</v>
      </c>
      <c r="N36">
        <v>0</v>
      </c>
      <c r="O36">
        <v>0</v>
      </c>
      <c r="P36">
        <v>0.36</v>
      </c>
      <c r="Q36">
        <v>0.64</v>
      </c>
      <c r="R36">
        <v>0</v>
      </c>
      <c r="S36">
        <v>0</v>
      </c>
      <c r="T36">
        <v>0</v>
      </c>
      <c r="U36">
        <v>1.24</v>
      </c>
      <c r="V36">
        <v>1.5</v>
      </c>
      <c r="W36">
        <v>0.9375</v>
      </c>
      <c r="X36">
        <v>0</v>
      </c>
      <c r="Y36">
        <v>0</v>
      </c>
      <c r="Z36">
        <v>0</v>
      </c>
      <c r="AA36">
        <v>0</v>
      </c>
      <c r="AB36">
        <v>0</v>
      </c>
      <c r="AC36">
        <v>7.82</v>
      </c>
      <c r="AD36">
        <v>0</v>
      </c>
      <c r="AE36">
        <v>27</v>
      </c>
      <c r="AF36">
        <v>0</v>
      </c>
      <c r="AG36">
        <v>0</v>
      </c>
      <c r="AH36">
        <v>0</v>
      </c>
      <c r="AI36">
        <v>3070</v>
      </c>
      <c r="AJ36">
        <v>1470</v>
      </c>
      <c r="AK36">
        <v>475</v>
      </c>
      <c r="AL36">
        <v>86.4</v>
      </c>
      <c r="AM36">
        <v>78</v>
      </c>
      <c r="AN36">
        <v>5.28</v>
      </c>
      <c r="AO36">
        <v>107</v>
      </c>
      <c r="AP36">
        <v>32.5</v>
      </c>
      <c r="AQ36">
        <v>21.4</v>
      </c>
      <c r="AR36">
        <v>2.51</v>
      </c>
      <c r="AS36">
        <v>0</v>
      </c>
      <c r="AT36">
        <v>2.1</v>
      </c>
      <c r="AU36">
        <v>3570</v>
      </c>
      <c r="AV36">
        <v>0</v>
      </c>
      <c r="AW36">
        <v>28.9</v>
      </c>
      <c r="AX36">
        <v>46.3</v>
      </c>
      <c r="AY36">
        <v>17.8</v>
      </c>
      <c r="AZ36">
        <v>42.4</v>
      </c>
      <c r="BA36">
        <v>0</v>
      </c>
      <c r="BB36">
        <v>0</v>
      </c>
      <c r="BC36">
        <v>0</v>
      </c>
      <c r="BD36">
        <v>0</v>
      </c>
      <c r="BE36" t="b">
        <v>1</v>
      </c>
    </row>
    <row r="37" spans="3:57" ht="12.75">
      <c r="C37" t="s">
        <v>8</v>
      </c>
      <c r="D37" t="s">
        <v>342</v>
      </c>
      <c r="E37" t="s">
        <v>342</v>
      </c>
      <c r="F37" t="s">
        <v>343</v>
      </c>
      <c r="G37" t="s">
        <v>57</v>
      </c>
      <c r="H37">
        <v>60</v>
      </c>
      <c r="I37">
        <v>17.6</v>
      </c>
      <c r="J37">
        <v>18.2</v>
      </c>
      <c r="K37">
        <v>0</v>
      </c>
      <c r="L37">
        <v>0</v>
      </c>
      <c r="M37">
        <v>7.56</v>
      </c>
      <c r="N37">
        <v>0</v>
      </c>
      <c r="O37">
        <v>0</v>
      </c>
      <c r="P37">
        <v>0.415</v>
      </c>
      <c r="Q37">
        <v>0.695</v>
      </c>
      <c r="R37">
        <v>0</v>
      </c>
      <c r="S37">
        <v>0</v>
      </c>
      <c r="T37">
        <v>0</v>
      </c>
      <c r="U37">
        <v>1.1</v>
      </c>
      <c r="V37">
        <v>1.375</v>
      </c>
      <c r="W37">
        <v>0.8125</v>
      </c>
      <c r="X37">
        <v>0</v>
      </c>
      <c r="Y37">
        <v>0</v>
      </c>
      <c r="Z37">
        <v>0</v>
      </c>
      <c r="AA37">
        <v>0</v>
      </c>
      <c r="AB37">
        <v>0</v>
      </c>
      <c r="AC37">
        <v>5.44</v>
      </c>
      <c r="AD37">
        <v>0</v>
      </c>
      <c r="AE37">
        <v>38.7</v>
      </c>
      <c r="AF37">
        <v>0</v>
      </c>
      <c r="AG37">
        <v>0</v>
      </c>
      <c r="AH37">
        <v>43.1</v>
      </c>
      <c r="AI37">
        <v>2290</v>
      </c>
      <c r="AJ37">
        <v>6080</v>
      </c>
      <c r="AK37">
        <v>984</v>
      </c>
      <c r="AL37">
        <v>123</v>
      </c>
      <c r="AM37">
        <v>108</v>
      </c>
      <c r="AN37">
        <v>7.47</v>
      </c>
      <c r="AO37">
        <v>50.1</v>
      </c>
      <c r="AP37">
        <v>20.6</v>
      </c>
      <c r="AQ37">
        <v>13.3</v>
      </c>
      <c r="AR37">
        <v>1.68</v>
      </c>
      <c r="AS37">
        <v>0</v>
      </c>
      <c r="AT37">
        <v>2.17</v>
      </c>
      <c r="AU37">
        <v>3860</v>
      </c>
      <c r="AV37">
        <v>0</v>
      </c>
      <c r="AW37">
        <v>33.1</v>
      </c>
      <c r="AX37">
        <v>43.5</v>
      </c>
      <c r="AY37">
        <v>21.8</v>
      </c>
      <c r="AZ37">
        <v>60.8</v>
      </c>
      <c r="BA37">
        <v>0</v>
      </c>
      <c r="BB37">
        <v>0</v>
      </c>
      <c r="BC37">
        <v>0</v>
      </c>
      <c r="BD37">
        <v>0</v>
      </c>
      <c r="BE37" t="b">
        <v>1</v>
      </c>
    </row>
    <row r="38" spans="3:57" ht="12.75">
      <c r="C38" t="s">
        <v>8</v>
      </c>
      <c r="D38" t="s">
        <v>432</v>
      </c>
      <c r="E38" t="s">
        <v>432</v>
      </c>
      <c r="F38" t="s">
        <v>433</v>
      </c>
      <c r="G38" t="s">
        <v>57</v>
      </c>
      <c r="H38">
        <v>61</v>
      </c>
      <c r="I38">
        <v>17.9</v>
      </c>
      <c r="J38">
        <v>13.9</v>
      </c>
      <c r="K38">
        <v>0</v>
      </c>
      <c r="L38">
        <v>0</v>
      </c>
      <c r="M38">
        <v>9.99</v>
      </c>
      <c r="N38">
        <v>0</v>
      </c>
      <c r="O38">
        <v>0</v>
      </c>
      <c r="P38">
        <v>0.375</v>
      </c>
      <c r="Q38">
        <v>0.645</v>
      </c>
      <c r="R38">
        <v>0</v>
      </c>
      <c r="S38">
        <v>0</v>
      </c>
      <c r="T38">
        <v>0</v>
      </c>
      <c r="U38">
        <v>1.24</v>
      </c>
      <c r="V38">
        <v>1.5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7.75</v>
      </c>
      <c r="AD38">
        <v>0</v>
      </c>
      <c r="AE38">
        <v>30.4</v>
      </c>
      <c r="AF38">
        <v>0</v>
      </c>
      <c r="AG38">
        <v>0</v>
      </c>
      <c r="AH38">
        <v>0</v>
      </c>
      <c r="AI38">
        <v>2720</v>
      </c>
      <c r="AJ38">
        <v>2470</v>
      </c>
      <c r="AK38">
        <v>640</v>
      </c>
      <c r="AL38">
        <v>102</v>
      </c>
      <c r="AM38">
        <v>92.1</v>
      </c>
      <c r="AN38">
        <v>5.98</v>
      </c>
      <c r="AO38">
        <v>107</v>
      </c>
      <c r="AP38">
        <v>32.8</v>
      </c>
      <c r="AQ38">
        <v>21.5</v>
      </c>
      <c r="AR38">
        <v>2.45</v>
      </c>
      <c r="AS38">
        <v>0</v>
      </c>
      <c r="AT38">
        <v>2.19</v>
      </c>
      <c r="AU38">
        <v>4690</v>
      </c>
      <c r="AV38">
        <v>0</v>
      </c>
      <c r="AW38">
        <v>33.1</v>
      </c>
      <c r="AX38">
        <v>53.3</v>
      </c>
      <c r="AY38">
        <v>20.5</v>
      </c>
      <c r="AZ38">
        <v>50.1</v>
      </c>
      <c r="BA38">
        <v>0</v>
      </c>
      <c r="BB38">
        <v>0</v>
      </c>
      <c r="BC38">
        <v>0</v>
      </c>
      <c r="BD38">
        <v>0</v>
      </c>
      <c r="BE38" t="b">
        <v>1</v>
      </c>
    </row>
    <row r="39" spans="3:57" ht="12.75">
      <c r="C39" t="s">
        <v>8</v>
      </c>
      <c r="D39" t="s">
        <v>280</v>
      </c>
      <c r="E39" t="s">
        <v>280</v>
      </c>
      <c r="F39" t="s">
        <v>281</v>
      </c>
      <c r="G39" t="s">
        <v>57</v>
      </c>
      <c r="H39">
        <v>62</v>
      </c>
      <c r="I39">
        <v>18.3</v>
      </c>
      <c r="J39">
        <v>23.7</v>
      </c>
      <c r="K39">
        <v>0</v>
      </c>
      <c r="L39">
        <v>0</v>
      </c>
      <c r="M39">
        <v>7.04</v>
      </c>
      <c r="N39">
        <v>0</v>
      </c>
      <c r="O39">
        <v>0</v>
      </c>
      <c r="P39">
        <v>0.43</v>
      </c>
      <c r="Q39">
        <v>0.59</v>
      </c>
      <c r="R39">
        <v>0</v>
      </c>
      <c r="S39">
        <v>0</v>
      </c>
      <c r="T39">
        <v>0</v>
      </c>
      <c r="U39">
        <v>1.19</v>
      </c>
      <c r="V39">
        <v>1.5</v>
      </c>
      <c r="W39">
        <v>1.0625</v>
      </c>
      <c r="X39">
        <v>0</v>
      </c>
      <c r="Y39">
        <v>0</v>
      </c>
      <c r="Z39">
        <v>0</v>
      </c>
      <c r="AA39">
        <v>0</v>
      </c>
      <c r="AB39">
        <v>0</v>
      </c>
      <c r="AC39">
        <v>5.97</v>
      </c>
      <c r="AD39">
        <v>0</v>
      </c>
      <c r="AE39">
        <v>49.7</v>
      </c>
      <c r="AF39">
        <v>0</v>
      </c>
      <c r="AG39">
        <v>0</v>
      </c>
      <c r="AH39">
        <v>26.1</v>
      </c>
      <c r="AI39">
        <v>1730</v>
      </c>
      <c r="AJ39">
        <v>23800</v>
      </c>
      <c r="AK39">
        <v>1560</v>
      </c>
      <c r="AL39">
        <v>154</v>
      </c>
      <c r="AM39">
        <v>132</v>
      </c>
      <c r="AN39">
        <v>9.24</v>
      </c>
      <c r="AO39">
        <v>34.5</v>
      </c>
      <c r="AP39">
        <v>15.8</v>
      </c>
      <c r="AQ39">
        <v>9.8</v>
      </c>
      <c r="AR39">
        <v>1.37</v>
      </c>
      <c r="AS39">
        <v>0</v>
      </c>
      <c r="AT39">
        <v>1.77</v>
      </c>
      <c r="AU39">
        <v>4620</v>
      </c>
      <c r="AV39">
        <v>0</v>
      </c>
      <c r="AW39">
        <v>40.7</v>
      </c>
      <c r="AX39">
        <v>42.3</v>
      </c>
      <c r="AY39">
        <v>22.6</v>
      </c>
      <c r="AZ39">
        <v>75.4</v>
      </c>
      <c r="BA39">
        <v>0</v>
      </c>
      <c r="BB39">
        <v>0</v>
      </c>
      <c r="BC39">
        <v>0</v>
      </c>
      <c r="BD39">
        <v>0</v>
      </c>
      <c r="BE39" t="b">
        <v>1</v>
      </c>
    </row>
    <row r="40" spans="3:57" ht="12.75">
      <c r="C40" t="s">
        <v>8</v>
      </c>
      <c r="D40" t="s">
        <v>280</v>
      </c>
      <c r="E40" t="s">
        <v>280</v>
      </c>
      <c r="F40" t="s">
        <v>281</v>
      </c>
      <c r="G40" t="s">
        <v>57</v>
      </c>
      <c r="H40">
        <v>62</v>
      </c>
      <c r="I40">
        <v>18.3</v>
      </c>
      <c r="J40">
        <v>23.7</v>
      </c>
      <c r="K40">
        <v>0</v>
      </c>
      <c r="L40">
        <v>0</v>
      </c>
      <c r="M40">
        <v>7.04</v>
      </c>
      <c r="N40">
        <v>0</v>
      </c>
      <c r="O40">
        <v>0</v>
      </c>
      <c r="P40">
        <v>0.43</v>
      </c>
      <c r="Q40">
        <v>0.59</v>
      </c>
      <c r="R40">
        <v>0</v>
      </c>
      <c r="S40">
        <v>0</v>
      </c>
      <c r="T40">
        <v>0</v>
      </c>
      <c r="U40">
        <v>1.19</v>
      </c>
      <c r="V40">
        <v>1.5</v>
      </c>
      <c r="W40">
        <v>1.0625</v>
      </c>
      <c r="X40">
        <v>0</v>
      </c>
      <c r="Y40">
        <v>0</v>
      </c>
      <c r="Z40">
        <v>0</v>
      </c>
      <c r="AA40">
        <v>0</v>
      </c>
      <c r="AB40">
        <v>0</v>
      </c>
      <c r="AC40">
        <v>5.97</v>
      </c>
      <c r="AD40">
        <v>0</v>
      </c>
      <c r="AE40">
        <v>49.7</v>
      </c>
      <c r="AF40">
        <v>0</v>
      </c>
      <c r="AG40">
        <v>0</v>
      </c>
      <c r="AH40">
        <v>26.1</v>
      </c>
      <c r="AI40">
        <v>1730</v>
      </c>
      <c r="AJ40">
        <v>23800</v>
      </c>
      <c r="AK40">
        <v>1560</v>
      </c>
      <c r="AL40">
        <v>154</v>
      </c>
      <c r="AM40">
        <v>132</v>
      </c>
      <c r="AN40">
        <v>9.24</v>
      </c>
      <c r="AO40">
        <v>34.5</v>
      </c>
      <c r="AP40">
        <v>15.8</v>
      </c>
      <c r="AQ40">
        <v>9.8</v>
      </c>
      <c r="AR40">
        <v>1.37</v>
      </c>
      <c r="AS40">
        <v>0</v>
      </c>
      <c r="AT40">
        <v>1.77</v>
      </c>
      <c r="AU40">
        <v>4620</v>
      </c>
      <c r="AV40">
        <v>0</v>
      </c>
      <c r="AW40">
        <v>40.7</v>
      </c>
      <c r="AX40">
        <v>42.3</v>
      </c>
      <c r="AY40">
        <v>22.6</v>
      </c>
      <c r="AZ40">
        <v>75.4</v>
      </c>
      <c r="BA40">
        <v>0</v>
      </c>
      <c r="BB40">
        <v>0</v>
      </c>
      <c r="BC40">
        <v>0</v>
      </c>
      <c r="BD40">
        <v>0</v>
      </c>
      <c r="BE40" t="b">
        <v>1</v>
      </c>
    </row>
    <row r="41" spans="3:57" ht="12.75">
      <c r="C41" t="s">
        <v>8</v>
      </c>
      <c r="D41" t="s">
        <v>340</v>
      </c>
      <c r="E41" t="s">
        <v>340</v>
      </c>
      <c r="F41" t="s">
        <v>341</v>
      </c>
      <c r="G41" t="s">
        <v>57</v>
      </c>
      <c r="H41">
        <v>65</v>
      </c>
      <c r="I41">
        <v>19.1</v>
      </c>
      <c r="J41">
        <v>18.4</v>
      </c>
      <c r="K41">
        <v>0</v>
      </c>
      <c r="L41">
        <v>0</v>
      </c>
      <c r="M41">
        <v>7.59</v>
      </c>
      <c r="N41">
        <v>0</v>
      </c>
      <c r="O41">
        <v>0</v>
      </c>
      <c r="P41">
        <v>0.45</v>
      </c>
      <c r="Q41">
        <v>0.75</v>
      </c>
      <c r="R41">
        <v>0</v>
      </c>
      <c r="S41">
        <v>0</v>
      </c>
      <c r="T41">
        <v>0</v>
      </c>
      <c r="U41">
        <v>1.15</v>
      </c>
      <c r="V41">
        <v>1.4375</v>
      </c>
      <c r="W41">
        <v>0.875</v>
      </c>
      <c r="X41">
        <v>0</v>
      </c>
      <c r="Y41">
        <v>0</v>
      </c>
      <c r="Z41">
        <v>0</v>
      </c>
      <c r="AA41">
        <v>0</v>
      </c>
      <c r="AB41">
        <v>0</v>
      </c>
      <c r="AC41">
        <v>5.06</v>
      </c>
      <c r="AD41">
        <v>0</v>
      </c>
      <c r="AE41">
        <v>35.7</v>
      </c>
      <c r="AF41">
        <v>0</v>
      </c>
      <c r="AG41">
        <v>0</v>
      </c>
      <c r="AH41">
        <v>50.6</v>
      </c>
      <c r="AI41">
        <v>2470</v>
      </c>
      <c r="AJ41">
        <v>4540</v>
      </c>
      <c r="AK41">
        <v>1070</v>
      </c>
      <c r="AL41">
        <v>133</v>
      </c>
      <c r="AM41">
        <v>117</v>
      </c>
      <c r="AN41">
        <v>7.49</v>
      </c>
      <c r="AO41">
        <v>54.8</v>
      </c>
      <c r="AP41">
        <v>22.5</v>
      </c>
      <c r="AQ41">
        <v>14.4</v>
      </c>
      <c r="AR41">
        <v>1.69</v>
      </c>
      <c r="AS41">
        <v>0</v>
      </c>
      <c r="AT41">
        <v>2.73</v>
      </c>
      <c r="AU41">
        <v>4240</v>
      </c>
      <c r="AV41">
        <v>0</v>
      </c>
      <c r="AW41">
        <v>33.4</v>
      </c>
      <c r="AX41">
        <v>47.5</v>
      </c>
      <c r="AY41">
        <v>23.6</v>
      </c>
      <c r="AZ41">
        <v>66.1</v>
      </c>
      <c r="BA41">
        <v>0</v>
      </c>
      <c r="BB41">
        <v>0</v>
      </c>
      <c r="BC41">
        <v>0</v>
      </c>
      <c r="BD41">
        <v>0</v>
      </c>
      <c r="BE41" t="b">
        <v>1</v>
      </c>
    </row>
    <row r="42" spans="3:57" ht="12.75">
      <c r="C42" t="s">
        <v>8</v>
      </c>
      <c r="D42" t="s">
        <v>340</v>
      </c>
      <c r="E42" t="s">
        <v>340</v>
      </c>
      <c r="F42" t="s">
        <v>341</v>
      </c>
      <c r="G42" t="s">
        <v>57</v>
      </c>
      <c r="H42">
        <v>65</v>
      </c>
      <c r="I42">
        <v>19.1</v>
      </c>
      <c r="J42">
        <v>18.4</v>
      </c>
      <c r="K42">
        <v>0</v>
      </c>
      <c r="L42">
        <v>0</v>
      </c>
      <c r="M42">
        <v>7.59</v>
      </c>
      <c r="N42">
        <v>0</v>
      </c>
      <c r="O42">
        <v>0</v>
      </c>
      <c r="P42">
        <v>0.45</v>
      </c>
      <c r="Q42">
        <v>0.75</v>
      </c>
      <c r="R42">
        <v>0</v>
      </c>
      <c r="S42">
        <v>0</v>
      </c>
      <c r="T42">
        <v>0</v>
      </c>
      <c r="U42">
        <v>1.15</v>
      </c>
      <c r="V42">
        <v>1.4375</v>
      </c>
      <c r="W42">
        <v>0.875</v>
      </c>
      <c r="X42">
        <v>0</v>
      </c>
      <c r="Y42">
        <v>0</v>
      </c>
      <c r="Z42">
        <v>0</v>
      </c>
      <c r="AA42">
        <v>0</v>
      </c>
      <c r="AB42">
        <v>0</v>
      </c>
      <c r="AC42">
        <v>5.06</v>
      </c>
      <c r="AD42">
        <v>0</v>
      </c>
      <c r="AE42">
        <v>35.7</v>
      </c>
      <c r="AF42">
        <v>0</v>
      </c>
      <c r="AG42">
        <v>0</v>
      </c>
      <c r="AH42">
        <v>50.6</v>
      </c>
      <c r="AI42">
        <v>2470</v>
      </c>
      <c r="AJ42">
        <v>4540</v>
      </c>
      <c r="AK42">
        <v>1070</v>
      </c>
      <c r="AL42">
        <v>133</v>
      </c>
      <c r="AM42">
        <v>117</v>
      </c>
      <c r="AN42">
        <v>7.49</v>
      </c>
      <c r="AO42">
        <v>54.8</v>
      </c>
      <c r="AP42">
        <v>22.5</v>
      </c>
      <c r="AQ42">
        <v>14.4</v>
      </c>
      <c r="AR42">
        <v>1.69</v>
      </c>
      <c r="AS42">
        <v>0</v>
      </c>
      <c r="AT42">
        <v>2.73</v>
      </c>
      <c r="AU42">
        <v>4240</v>
      </c>
      <c r="AV42">
        <v>0</v>
      </c>
      <c r="AW42">
        <v>33.4</v>
      </c>
      <c r="AX42">
        <v>47.5</v>
      </c>
      <c r="AY42">
        <v>23.6</v>
      </c>
      <c r="AZ42">
        <v>66.1</v>
      </c>
      <c r="BA42">
        <v>0</v>
      </c>
      <c r="BB42">
        <v>0</v>
      </c>
      <c r="BC42">
        <v>0</v>
      </c>
      <c r="BD42">
        <v>0</v>
      </c>
      <c r="BE42" t="b">
        <v>1</v>
      </c>
    </row>
    <row r="43" spans="3:57" ht="12.75">
      <c r="C43" t="s">
        <v>8</v>
      </c>
      <c r="D43" t="s">
        <v>360</v>
      </c>
      <c r="E43" t="s">
        <v>360</v>
      </c>
      <c r="F43" t="s">
        <v>361</v>
      </c>
      <c r="G43" t="s">
        <v>57</v>
      </c>
      <c r="H43">
        <v>67</v>
      </c>
      <c r="I43">
        <v>20</v>
      </c>
      <c r="J43">
        <v>16.3</v>
      </c>
      <c r="K43">
        <v>0</v>
      </c>
      <c r="L43">
        <v>0</v>
      </c>
      <c r="M43">
        <v>10.2</v>
      </c>
      <c r="N43">
        <v>0</v>
      </c>
      <c r="O43">
        <v>0</v>
      </c>
      <c r="P43">
        <v>0.395</v>
      </c>
      <c r="Q43">
        <v>0.665</v>
      </c>
      <c r="R43">
        <v>0</v>
      </c>
      <c r="S43">
        <v>0</v>
      </c>
      <c r="T43">
        <v>0</v>
      </c>
      <c r="U43">
        <v>1.37</v>
      </c>
      <c r="V43">
        <v>1.5625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7.7</v>
      </c>
      <c r="AD43">
        <v>0</v>
      </c>
      <c r="AE43">
        <v>34.4</v>
      </c>
      <c r="AF43">
        <v>0</v>
      </c>
      <c r="AG43">
        <v>0</v>
      </c>
      <c r="AH43">
        <v>54.5</v>
      </c>
      <c r="AI43">
        <v>2440</v>
      </c>
      <c r="AJ43">
        <v>4040</v>
      </c>
      <c r="AK43">
        <v>970</v>
      </c>
      <c r="AL43">
        <v>132</v>
      </c>
      <c r="AM43">
        <v>119</v>
      </c>
      <c r="AN43">
        <v>6.97</v>
      </c>
      <c r="AO43">
        <v>119</v>
      </c>
      <c r="AP43">
        <v>35.6</v>
      </c>
      <c r="AQ43">
        <v>23.2</v>
      </c>
      <c r="AR43">
        <v>2.44</v>
      </c>
      <c r="AS43">
        <v>0</v>
      </c>
      <c r="AT43">
        <v>2.62</v>
      </c>
      <c r="AU43">
        <v>7300</v>
      </c>
      <c r="AV43">
        <v>0</v>
      </c>
      <c r="AW43">
        <v>40.1</v>
      </c>
      <c r="AX43">
        <v>68.2</v>
      </c>
      <c r="AY43">
        <v>25.6</v>
      </c>
      <c r="AZ43">
        <v>64.4</v>
      </c>
      <c r="BA43">
        <v>0</v>
      </c>
      <c r="BB43">
        <v>0</v>
      </c>
      <c r="BC43">
        <v>0</v>
      </c>
      <c r="BD43">
        <v>0</v>
      </c>
      <c r="BE43" t="b">
        <v>1</v>
      </c>
    </row>
    <row r="44" spans="3:57" ht="12.75">
      <c r="C44" t="s">
        <v>8</v>
      </c>
      <c r="D44" t="s">
        <v>278</v>
      </c>
      <c r="E44" t="s">
        <v>278</v>
      </c>
      <c r="F44" t="s">
        <v>279</v>
      </c>
      <c r="G44" t="s">
        <v>57</v>
      </c>
      <c r="H44">
        <v>68</v>
      </c>
      <c r="I44">
        <v>20.1</v>
      </c>
      <c r="J44">
        <v>23.7</v>
      </c>
      <c r="K44">
        <v>0</v>
      </c>
      <c r="L44">
        <v>0</v>
      </c>
      <c r="M44">
        <v>8.97</v>
      </c>
      <c r="N44">
        <v>0</v>
      </c>
      <c r="O44">
        <v>0</v>
      </c>
      <c r="P44">
        <v>0.415</v>
      </c>
      <c r="Q44">
        <v>0.585</v>
      </c>
      <c r="R44">
        <v>0</v>
      </c>
      <c r="S44">
        <v>0</v>
      </c>
      <c r="T44">
        <v>0</v>
      </c>
      <c r="U44">
        <v>1.09</v>
      </c>
      <c r="V44">
        <v>1.5</v>
      </c>
      <c r="W44">
        <v>1.0625</v>
      </c>
      <c r="X44">
        <v>0</v>
      </c>
      <c r="Y44">
        <v>0</v>
      </c>
      <c r="Z44">
        <v>0</v>
      </c>
      <c r="AA44">
        <v>0</v>
      </c>
      <c r="AB44">
        <v>0</v>
      </c>
      <c r="AC44">
        <v>7.66</v>
      </c>
      <c r="AD44">
        <v>0</v>
      </c>
      <c r="AE44">
        <v>52</v>
      </c>
      <c r="AF44">
        <v>0</v>
      </c>
      <c r="AG44">
        <v>0</v>
      </c>
      <c r="AH44">
        <v>23.9</v>
      </c>
      <c r="AI44">
        <v>1590</v>
      </c>
      <c r="AJ44">
        <v>29000</v>
      </c>
      <c r="AK44">
        <v>1830</v>
      </c>
      <c r="AL44">
        <v>177</v>
      </c>
      <c r="AM44">
        <v>154</v>
      </c>
      <c r="AN44">
        <v>9.55</v>
      </c>
      <c r="AO44">
        <v>70.4</v>
      </c>
      <c r="AP44">
        <v>24.5</v>
      </c>
      <c r="AQ44">
        <v>15.7</v>
      </c>
      <c r="AR44">
        <v>1.87</v>
      </c>
      <c r="AS44">
        <v>0</v>
      </c>
      <c r="AT44">
        <v>1.87</v>
      </c>
      <c r="AU44">
        <v>9430</v>
      </c>
      <c r="AV44">
        <v>0</v>
      </c>
      <c r="AW44">
        <v>51.9</v>
      </c>
      <c r="AX44">
        <v>68</v>
      </c>
      <c r="AY44">
        <v>28.9</v>
      </c>
      <c r="AZ44">
        <v>87.1</v>
      </c>
      <c r="BA44">
        <v>0</v>
      </c>
      <c r="BB44">
        <v>0</v>
      </c>
      <c r="BC44">
        <v>0</v>
      </c>
      <c r="BD44">
        <v>0</v>
      </c>
      <c r="BE44" t="b">
        <v>1</v>
      </c>
    </row>
    <row r="45" spans="3:57" ht="12.75">
      <c r="C45" t="s">
        <v>8</v>
      </c>
      <c r="D45" t="s">
        <v>278</v>
      </c>
      <c r="E45" t="s">
        <v>278</v>
      </c>
      <c r="F45" t="s">
        <v>279</v>
      </c>
      <c r="G45" t="s">
        <v>57</v>
      </c>
      <c r="H45">
        <v>68</v>
      </c>
      <c r="I45">
        <v>20.1</v>
      </c>
      <c r="J45">
        <v>23.7</v>
      </c>
      <c r="K45">
        <v>0</v>
      </c>
      <c r="L45">
        <v>0</v>
      </c>
      <c r="M45">
        <v>8.97</v>
      </c>
      <c r="N45">
        <v>0</v>
      </c>
      <c r="O45">
        <v>0</v>
      </c>
      <c r="P45">
        <v>0.415</v>
      </c>
      <c r="Q45">
        <v>0.585</v>
      </c>
      <c r="R45">
        <v>0</v>
      </c>
      <c r="S45">
        <v>0</v>
      </c>
      <c r="T45">
        <v>0</v>
      </c>
      <c r="U45">
        <v>1.09</v>
      </c>
      <c r="V45">
        <v>1.5</v>
      </c>
      <c r="W45">
        <v>1.0625</v>
      </c>
      <c r="X45">
        <v>0</v>
      </c>
      <c r="Y45">
        <v>0</v>
      </c>
      <c r="Z45">
        <v>0</v>
      </c>
      <c r="AA45">
        <v>0</v>
      </c>
      <c r="AB45">
        <v>0</v>
      </c>
      <c r="AC45">
        <v>7.66</v>
      </c>
      <c r="AD45">
        <v>0</v>
      </c>
      <c r="AE45">
        <v>52</v>
      </c>
      <c r="AF45">
        <v>0</v>
      </c>
      <c r="AG45">
        <v>0</v>
      </c>
      <c r="AH45">
        <v>23.9</v>
      </c>
      <c r="AI45">
        <v>1590</v>
      </c>
      <c r="AJ45">
        <v>29000</v>
      </c>
      <c r="AK45">
        <v>1830</v>
      </c>
      <c r="AL45">
        <v>177</v>
      </c>
      <c r="AM45">
        <v>154</v>
      </c>
      <c r="AN45">
        <v>9.55</v>
      </c>
      <c r="AO45">
        <v>70.4</v>
      </c>
      <c r="AP45">
        <v>24.5</v>
      </c>
      <c r="AQ45">
        <v>15.7</v>
      </c>
      <c r="AR45">
        <v>1.87</v>
      </c>
      <c r="AS45">
        <v>0</v>
      </c>
      <c r="AT45">
        <v>1.87</v>
      </c>
      <c r="AU45">
        <v>9430</v>
      </c>
      <c r="AV45">
        <v>0</v>
      </c>
      <c r="AW45">
        <v>51.9</v>
      </c>
      <c r="AX45">
        <v>68</v>
      </c>
      <c r="AY45">
        <v>28.9</v>
      </c>
      <c r="AZ45">
        <v>87.1</v>
      </c>
      <c r="BA45">
        <v>0</v>
      </c>
      <c r="BB45">
        <v>0</v>
      </c>
      <c r="BC45">
        <v>0</v>
      </c>
      <c r="BD45">
        <v>0</v>
      </c>
      <c r="BE45" t="b">
        <v>1</v>
      </c>
    </row>
    <row r="46" spans="3:57" ht="12.75">
      <c r="C46" t="s">
        <v>8</v>
      </c>
      <c r="D46" t="s">
        <v>278</v>
      </c>
      <c r="E46" t="s">
        <v>278</v>
      </c>
      <c r="F46" t="s">
        <v>279</v>
      </c>
      <c r="G46" t="s">
        <v>57</v>
      </c>
      <c r="H46">
        <v>68</v>
      </c>
      <c r="I46">
        <v>20.1</v>
      </c>
      <c r="J46">
        <v>23.7</v>
      </c>
      <c r="K46">
        <v>0</v>
      </c>
      <c r="L46">
        <v>0</v>
      </c>
      <c r="M46">
        <v>8.97</v>
      </c>
      <c r="N46">
        <v>0</v>
      </c>
      <c r="O46">
        <v>0</v>
      </c>
      <c r="P46">
        <v>0.415</v>
      </c>
      <c r="Q46">
        <v>0.585</v>
      </c>
      <c r="R46">
        <v>0</v>
      </c>
      <c r="S46">
        <v>0</v>
      </c>
      <c r="T46">
        <v>0</v>
      </c>
      <c r="U46">
        <v>1.09</v>
      </c>
      <c r="V46">
        <v>1.5</v>
      </c>
      <c r="W46">
        <v>1.0625</v>
      </c>
      <c r="X46">
        <v>0</v>
      </c>
      <c r="Y46">
        <v>0</v>
      </c>
      <c r="Z46">
        <v>0</v>
      </c>
      <c r="AA46">
        <v>0</v>
      </c>
      <c r="AB46">
        <v>0</v>
      </c>
      <c r="AC46">
        <v>7.66</v>
      </c>
      <c r="AD46">
        <v>0</v>
      </c>
      <c r="AE46">
        <v>52</v>
      </c>
      <c r="AF46">
        <v>0</v>
      </c>
      <c r="AG46">
        <v>0</v>
      </c>
      <c r="AH46">
        <v>23.9</v>
      </c>
      <c r="AI46">
        <v>1590</v>
      </c>
      <c r="AJ46">
        <v>29000</v>
      </c>
      <c r="AK46">
        <v>1830</v>
      </c>
      <c r="AL46">
        <v>177</v>
      </c>
      <c r="AM46">
        <v>154</v>
      </c>
      <c r="AN46">
        <v>9.55</v>
      </c>
      <c r="AO46">
        <v>70.4</v>
      </c>
      <c r="AP46">
        <v>24.5</v>
      </c>
      <c r="AQ46">
        <v>15.7</v>
      </c>
      <c r="AR46">
        <v>1.87</v>
      </c>
      <c r="AS46">
        <v>0</v>
      </c>
      <c r="AT46">
        <v>1.87</v>
      </c>
      <c r="AU46">
        <v>9430</v>
      </c>
      <c r="AV46">
        <v>0</v>
      </c>
      <c r="AW46">
        <v>51.9</v>
      </c>
      <c r="AX46">
        <v>68</v>
      </c>
      <c r="AY46">
        <v>28.9</v>
      </c>
      <c r="AZ46">
        <v>87.1</v>
      </c>
      <c r="BA46">
        <v>0</v>
      </c>
      <c r="BB46">
        <v>0</v>
      </c>
      <c r="BC46">
        <v>0</v>
      </c>
      <c r="BD46">
        <v>0</v>
      </c>
      <c r="BE46" t="b">
        <v>1</v>
      </c>
    </row>
    <row r="47" spans="3:57" ht="12.75">
      <c r="C47" t="s">
        <v>8</v>
      </c>
      <c r="D47" t="s">
        <v>338</v>
      </c>
      <c r="E47" t="s">
        <v>338</v>
      </c>
      <c r="F47" t="s">
        <v>339</v>
      </c>
      <c r="G47" t="s">
        <v>57</v>
      </c>
      <c r="H47">
        <v>71</v>
      </c>
      <c r="I47">
        <v>20.8</v>
      </c>
      <c r="J47">
        <v>18.5</v>
      </c>
      <c r="K47">
        <v>0</v>
      </c>
      <c r="L47">
        <v>0</v>
      </c>
      <c r="M47">
        <v>7.64</v>
      </c>
      <c r="N47">
        <v>0</v>
      </c>
      <c r="O47">
        <v>0</v>
      </c>
      <c r="P47">
        <v>0.495</v>
      </c>
      <c r="Q47">
        <v>0.81</v>
      </c>
      <c r="R47">
        <v>0</v>
      </c>
      <c r="S47">
        <v>0</v>
      </c>
      <c r="T47">
        <v>0</v>
      </c>
      <c r="U47">
        <v>1.21</v>
      </c>
      <c r="V47">
        <v>1.5</v>
      </c>
      <c r="W47">
        <v>0.875</v>
      </c>
      <c r="X47">
        <v>0</v>
      </c>
      <c r="Y47">
        <v>0</v>
      </c>
      <c r="Z47">
        <v>0</v>
      </c>
      <c r="AA47">
        <v>0</v>
      </c>
      <c r="AB47">
        <v>0</v>
      </c>
      <c r="AC47">
        <v>4.71</v>
      </c>
      <c r="AD47">
        <v>0</v>
      </c>
      <c r="AE47">
        <v>32.4</v>
      </c>
      <c r="AF47">
        <v>0</v>
      </c>
      <c r="AG47">
        <v>0</v>
      </c>
      <c r="AH47">
        <v>61.3</v>
      </c>
      <c r="AI47">
        <v>2690</v>
      </c>
      <c r="AJ47">
        <v>3290</v>
      </c>
      <c r="AK47">
        <v>1170</v>
      </c>
      <c r="AL47">
        <v>146</v>
      </c>
      <c r="AM47">
        <v>127</v>
      </c>
      <c r="AN47">
        <v>7.5</v>
      </c>
      <c r="AO47">
        <v>60.3</v>
      </c>
      <c r="AP47">
        <v>24.7</v>
      </c>
      <c r="AQ47">
        <v>15.8</v>
      </c>
      <c r="AR47">
        <v>1.7</v>
      </c>
      <c r="AS47">
        <v>0</v>
      </c>
      <c r="AT47">
        <v>3.49</v>
      </c>
      <c r="AU47">
        <v>4700</v>
      </c>
      <c r="AV47">
        <v>0</v>
      </c>
      <c r="AW47">
        <v>33.7</v>
      </c>
      <c r="AX47">
        <v>52.1</v>
      </c>
      <c r="AY47">
        <v>25.5</v>
      </c>
      <c r="AZ47">
        <v>72.2</v>
      </c>
      <c r="BA47">
        <v>0</v>
      </c>
      <c r="BB47">
        <v>0</v>
      </c>
      <c r="BC47">
        <v>0</v>
      </c>
      <c r="BD47">
        <v>0</v>
      </c>
      <c r="BE47" t="b">
        <v>1</v>
      </c>
    </row>
    <row r="48" spans="3:57" ht="12.75">
      <c r="C48" t="s">
        <v>8</v>
      </c>
      <c r="D48" t="s">
        <v>480</v>
      </c>
      <c r="E48" t="s">
        <v>480</v>
      </c>
      <c r="F48" t="s">
        <v>481</v>
      </c>
      <c r="G48" t="s">
        <v>57</v>
      </c>
      <c r="H48">
        <v>72</v>
      </c>
      <c r="I48">
        <v>21.1</v>
      </c>
      <c r="J48">
        <v>12.3</v>
      </c>
      <c r="K48">
        <v>0</v>
      </c>
      <c r="L48">
        <v>0</v>
      </c>
      <c r="M48">
        <v>12</v>
      </c>
      <c r="N48">
        <v>0</v>
      </c>
      <c r="O48">
        <v>0</v>
      </c>
      <c r="P48">
        <v>0.43</v>
      </c>
      <c r="Q48">
        <v>0.67</v>
      </c>
      <c r="R48">
        <v>0</v>
      </c>
      <c r="S48">
        <v>0</v>
      </c>
      <c r="T48">
        <v>0</v>
      </c>
      <c r="U48">
        <v>1.27</v>
      </c>
      <c r="V48">
        <v>1.5625</v>
      </c>
      <c r="W48">
        <v>1.0625</v>
      </c>
      <c r="X48">
        <v>0</v>
      </c>
      <c r="Y48">
        <v>0</v>
      </c>
      <c r="Z48">
        <v>0</v>
      </c>
      <c r="AA48">
        <v>0</v>
      </c>
      <c r="AB48">
        <v>0</v>
      </c>
      <c r="AC48">
        <v>8.99</v>
      </c>
      <c r="AD48">
        <v>0</v>
      </c>
      <c r="AE48">
        <v>22.6</v>
      </c>
      <c r="AF48">
        <v>0</v>
      </c>
      <c r="AG48">
        <v>0</v>
      </c>
      <c r="AH48">
        <v>0</v>
      </c>
      <c r="AI48">
        <v>3230</v>
      </c>
      <c r="AJ48">
        <v>1180</v>
      </c>
      <c r="AK48">
        <v>597</v>
      </c>
      <c r="AL48">
        <v>108</v>
      </c>
      <c r="AM48">
        <v>97.4</v>
      </c>
      <c r="AN48">
        <v>5.31</v>
      </c>
      <c r="AO48">
        <v>195</v>
      </c>
      <c r="AP48">
        <v>49.2</v>
      </c>
      <c r="AQ48">
        <v>32.4</v>
      </c>
      <c r="AR48">
        <v>3.04</v>
      </c>
      <c r="AS48">
        <v>0</v>
      </c>
      <c r="AT48">
        <v>2.93</v>
      </c>
      <c r="AU48">
        <v>6540</v>
      </c>
      <c r="AV48">
        <v>0</v>
      </c>
      <c r="AW48">
        <v>34.9</v>
      </c>
      <c r="AX48">
        <v>70.3</v>
      </c>
      <c r="AY48">
        <v>22.5</v>
      </c>
      <c r="AZ48">
        <v>53.1</v>
      </c>
      <c r="BA48">
        <v>0</v>
      </c>
      <c r="BB48">
        <v>0</v>
      </c>
      <c r="BC48">
        <v>0</v>
      </c>
      <c r="BD48">
        <v>0</v>
      </c>
      <c r="BE48" t="b">
        <v>1</v>
      </c>
    </row>
    <row r="49" spans="3:57" ht="12.75">
      <c r="C49" t="s">
        <v>8</v>
      </c>
      <c r="D49" t="s">
        <v>304</v>
      </c>
      <c r="E49" t="s">
        <v>304</v>
      </c>
      <c r="F49" t="s">
        <v>305</v>
      </c>
      <c r="G49" t="s">
        <v>57</v>
      </c>
      <c r="H49">
        <v>73</v>
      </c>
      <c r="I49">
        <v>21.5</v>
      </c>
      <c r="J49">
        <v>21.2</v>
      </c>
      <c r="K49">
        <v>0</v>
      </c>
      <c r="L49">
        <v>0</v>
      </c>
      <c r="M49">
        <v>8.3</v>
      </c>
      <c r="N49">
        <v>0</v>
      </c>
      <c r="O49">
        <v>0</v>
      </c>
      <c r="P49">
        <v>0.455</v>
      </c>
      <c r="Q49">
        <v>0.74</v>
      </c>
      <c r="R49">
        <v>0</v>
      </c>
      <c r="S49">
        <v>0</v>
      </c>
      <c r="T49">
        <v>0</v>
      </c>
      <c r="U49">
        <v>1.24</v>
      </c>
      <c r="V49">
        <v>1.4375</v>
      </c>
      <c r="W49">
        <v>0.875</v>
      </c>
      <c r="X49">
        <v>0</v>
      </c>
      <c r="Y49">
        <v>0</v>
      </c>
      <c r="Z49">
        <v>0</v>
      </c>
      <c r="AA49">
        <v>0</v>
      </c>
      <c r="AB49">
        <v>0</v>
      </c>
      <c r="AC49">
        <v>5.6</v>
      </c>
      <c r="AD49">
        <v>0</v>
      </c>
      <c r="AE49">
        <v>41.2</v>
      </c>
      <c r="AF49">
        <v>0</v>
      </c>
      <c r="AG49">
        <v>0</v>
      </c>
      <c r="AH49">
        <v>37.9</v>
      </c>
      <c r="AI49">
        <v>2140</v>
      </c>
      <c r="AJ49">
        <v>8380</v>
      </c>
      <c r="AK49">
        <v>1600</v>
      </c>
      <c r="AL49">
        <v>172</v>
      </c>
      <c r="AM49">
        <v>151</v>
      </c>
      <c r="AN49">
        <v>8.64</v>
      </c>
      <c r="AO49">
        <v>70.6</v>
      </c>
      <c r="AP49">
        <v>26.6</v>
      </c>
      <c r="AQ49">
        <v>17</v>
      </c>
      <c r="AR49">
        <v>1.81</v>
      </c>
      <c r="AS49">
        <v>0</v>
      </c>
      <c r="AT49">
        <v>3.02</v>
      </c>
      <c r="AU49">
        <v>7420</v>
      </c>
      <c r="AV49">
        <v>0</v>
      </c>
      <c r="AW49">
        <v>42.5</v>
      </c>
      <c r="AX49">
        <v>65.2</v>
      </c>
      <c r="AY49">
        <v>29.7</v>
      </c>
      <c r="AZ49">
        <v>85.1</v>
      </c>
      <c r="BA49">
        <v>0</v>
      </c>
      <c r="BB49">
        <v>0</v>
      </c>
      <c r="BC49">
        <v>0</v>
      </c>
      <c r="BD49">
        <v>0</v>
      </c>
      <c r="BE49" t="b">
        <v>1</v>
      </c>
    </row>
    <row r="50" spans="3:57" ht="12.75">
      <c r="C50" t="s">
        <v>8</v>
      </c>
      <c r="D50" t="s">
        <v>428</v>
      </c>
      <c r="E50" t="s">
        <v>428</v>
      </c>
      <c r="F50" t="s">
        <v>429</v>
      </c>
      <c r="G50" t="s">
        <v>57</v>
      </c>
      <c r="H50">
        <v>74</v>
      </c>
      <c r="I50">
        <v>21.8</v>
      </c>
      <c r="J50">
        <v>14.2</v>
      </c>
      <c r="K50">
        <v>0</v>
      </c>
      <c r="L50">
        <v>0</v>
      </c>
      <c r="M50">
        <v>10.1</v>
      </c>
      <c r="N50">
        <v>0</v>
      </c>
      <c r="O50">
        <v>0</v>
      </c>
      <c r="P50">
        <v>0.45</v>
      </c>
      <c r="Q50">
        <v>0.785</v>
      </c>
      <c r="R50">
        <v>0</v>
      </c>
      <c r="S50">
        <v>0</v>
      </c>
      <c r="T50">
        <v>0</v>
      </c>
      <c r="U50">
        <v>1.38</v>
      </c>
      <c r="V50">
        <v>1.625</v>
      </c>
      <c r="W50">
        <v>1.0625</v>
      </c>
      <c r="X50">
        <v>0</v>
      </c>
      <c r="Y50">
        <v>0</v>
      </c>
      <c r="Z50">
        <v>0</v>
      </c>
      <c r="AA50">
        <v>0</v>
      </c>
      <c r="AB50">
        <v>0</v>
      </c>
      <c r="AC50">
        <v>6.41</v>
      </c>
      <c r="AD50">
        <v>0</v>
      </c>
      <c r="AE50">
        <v>25.4</v>
      </c>
      <c r="AF50">
        <v>0</v>
      </c>
      <c r="AG50">
        <v>0</v>
      </c>
      <c r="AH50">
        <v>0</v>
      </c>
      <c r="AI50">
        <v>3280</v>
      </c>
      <c r="AJ50">
        <v>1200</v>
      </c>
      <c r="AK50">
        <v>795</v>
      </c>
      <c r="AL50">
        <v>126</v>
      </c>
      <c r="AM50">
        <v>112</v>
      </c>
      <c r="AN50">
        <v>6.04</v>
      </c>
      <c r="AO50">
        <v>134</v>
      </c>
      <c r="AP50">
        <v>40.5</v>
      </c>
      <c r="AQ50">
        <v>26.6</v>
      </c>
      <c r="AR50">
        <v>2.48</v>
      </c>
      <c r="AS50">
        <v>0</v>
      </c>
      <c r="AT50">
        <v>3.87</v>
      </c>
      <c r="AU50">
        <v>6000</v>
      </c>
      <c r="AV50">
        <v>0</v>
      </c>
      <c r="AW50">
        <v>33.7</v>
      </c>
      <c r="AX50">
        <v>66.6</v>
      </c>
      <c r="AY50">
        <v>25.3</v>
      </c>
      <c r="AZ50">
        <v>61.8</v>
      </c>
      <c r="BA50">
        <v>0</v>
      </c>
      <c r="BB50">
        <v>0</v>
      </c>
      <c r="BC50">
        <v>0</v>
      </c>
      <c r="BD50">
        <v>0</v>
      </c>
      <c r="BE50" t="b">
        <v>1</v>
      </c>
    </row>
    <row r="51" spans="3:57" ht="12.75">
      <c r="C51" t="s">
        <v>8</v>
      </c>
      <c r="D51" t="s">
        <v>276</v>
      </c>
      <c r="E51" t="s">
        <v>276</v>
      </c>
      <c r="F51" t="s">
        <v>277</v>
      </c>
      <c r="G51" t="s">
        <v>57</v>
      </c>
      <c r="H51">
        <v>76</v>
      </c>
      <c r="I51">
        <v>22.4</v>
      </c>
      <c r="J51">
        <v>23.9</v>
      </c>
      <c r="K51">
        <v>0</v>
      </c>
      <c r="L51">
        <v>0</v>
      </c>
      <c r="M51">
        <v>8.99</v>
      </c>
      <c r="N51">
        <v>0</v>
      </c>
      <c r="O51">
        <v>0</v>
      </c>
      <c r="P51">
        <v>0.44</v>
      </c>
      <c r="Q51">
        <v>0.68</v>
      </c>
      <c r="R51">
        <v>0</v>
      </c>
      <c r="S51">
        <v>0</v>
      </c>
      <c r="T51">
        <v>0</v>
      </c>
      <c r="U51">
        <v>1.18</v>
      </c>
      <c r="V51">
        <v>1.5625</v>
      </c>
      <c r="W51">
        <v>1.0625</v>
      </c>
      <c r="X51">
        <v>0</v>
      </c>
      <c r="Y51">
        <v>0</v>
      </c>
      <c r="Z51">
        <v>0</v>
      </c>
      <c r="AA51">
        <v>0</v>
      </c>
      <c r="AB51">
        <v>0</v>
      </c>
      <c r="AC51">
        <v>6.61</v>
      </c>
      <c r="AD51">
        <v>0</v>
      </c>
      <c r="AE51">
        <v>49</v>
      </c>
      <c r="AF51">
        <v>0</v>
      </c>
      <c r="AG51">
        <v>0</v>
      </c>
      <c r="AH51">
        <v>26.8</v>
      </c>
      <c r="AI51">
        <v>1760</v>
      </c>
      <c r="AJ51">
        <v>18600</v>
      </c>
      <c r="AK51">
        <v>2100</v>
      </c>
      <c r="AL51">
        <v>200</v>
      </c>
      <c r="AM51">
        <v>176</v>
      </c>
      <c r="AN51">
        <v>9.69</v>
      </c>
      <c r="AO51">
        <v>82.5</v>
      </c>
      <c r="AP51">
        <v>28.6</v>
      </c>
      <c r="AQ51">
        <v>18.4</v>
      </c>
      <c r="AR51">
        <v>1.92</v>
      </c>
      <c r="AS51">
        <v>0</v>
      </c>
      <c r="AT51">
        <v>2.68</v>
      </c>
      <c r="AU51">
        <v>11100</v>
      </c>
      <c r="AV51">
        <v>0</v>
      </c>
      <c r="AW51">
        <v>52.2</v>
      </c>
      <c r="AX51">
        <v>79.8</v>
      </c>
      <c r="AY51">
        <v>33.8</v>
      </c>
      <c r="AZ51">
        <v>99</v>
      </c>
      <c r="BA51">
        <v>0</v>
      </c>
      <c r="BB51">
        <v>0</v>
      </c>
      <c r="BC51">
        <v>0</v>
      </c>
      <c r="BD51">
        <v>0</v>
      </c>
      <c r="BE51" t="b">
        <v>1</v>
      </c>
    </row>
    <row r="52" spans="3:57" ht="12.75">
      <c r="C52" t="s">
        <v>8</v>
      </c>
      <c r="D52" t="s">
        <v>276</v>
      </c>
      <c r="E52" t="s">
        <v>276</v>
      </c>
      <c r="F52" t="s">
        <v>277</v>
      </c>
      <c r="G52" t="s">
        <v>57</v>
      </c>
      <c r="H52">
        <v>76</v>
      </c>
      <c r="I52">
        <v>22.4</v>
      </c>
      <c r="J52">
        <v>23.9</v>
      </c>
      <c r="K52">
        <v>0</v>
      </c>
      <c r="L52">
        <v>0</v>
      </c>
      <c r="M52">
        <v>8.99</v>
      </c>
      <c r="N52">
        <v>0</v>
      </c>
      <c r="O52">
        <v>0</v>
      </c>
      <c r="P52">
        <v>0.44</v>
      </c>
      <c r="Q52">
        <v>0.68</v>
      </c>
      <c r="R52">
        <v>0</v>
      </c>
      <c r="S52">
        <v>0</v>
      </c>
      <c r="T52">
        <v>0</v>
      </c>
      <c r="U52">
        <v>1.18</v>
      </c>
      <c r="V52">
        <v>1.5625</v>
      </c>
      <c r="W52">
        <v>1.0625</v>
      </c>
      <c r="X52">
        <v>0</v>
      </c>
      <c r="Y52">
        <v>0</v>
      </c>
      <c r="Z52">
        <v>0</v>
      </c>
      <c r="AA52">
        <v>0</v>
      </c>
      <c r="AB52">
        <v>0</v>
      </c>
      <c r="AC52">
        <v>6.61</v>
      </c>
      <c r="AD52">
        <v>0</v>
      </c>
      <c r="AE52">
        <v>49</v>
      </c>
      <c r="AF52">
        <v>0</v>
      </c>
      <c r="AG52">
        <v>0</v>
      </c>
      <c r="AH52">
        <v>26.8</v>
      </c>
      <c r="AI52">
        <v>1760</v>
      </c>
      <c r="AJ52">
        <v>18600</v>
      </c>
      <c r="AK52">
        <v>2100</v>
      </c>
      <c r="AL52">
        <v>200</v>
      </c>
      <c r="AM52">
        <v>176</v>
      </c>
      <c r="AN52">
        <v>9.69</v>
      </c>
      <c r="AO52">
        <v>82.5</v>
      </c>
      <c r="AP52">
        <v>28.6</v>
      </c>
      <c r="AQ52">
        <v>18.4</v>
      </c>
      <c r="AR52">
        <v>1.92</v>
      </c>
      <c r="AS52">
        <v>0</v>
      </c>
      <c r="AT52">
        <v>2.68</v>
      </c>
      <c r="AU52">
        <v>11100</v>
      </c>
      <c r="AV52">
        <v>0</v>
      </c>
      <c r="AW52">
        <v>52.2</v>
      </c>
      <c r="AX52">
        <v>79.8</v>
      </c>
      <c r="AY52">
        <v>33.8</v>
      </c>
      <c r="AZ52">
        <v>99</v>
      </c>
      <c r="BA52">
        <v>0</v>
      </c>
      <c r="BB52">
        <v>0</v>
      </c>
      <c r="BC52">
        <v>0</v>
      </c>
      <c r="BD52">
        <v>0</v>
      </c>
      <c r="BE52" t="b">
        <v>1</v>
      </c>
    </row>
    <row r="53" spans="3:57" ht="12.75">
      <c r="C53" t="s">
        <v>8</v>
      </c>
      <c r="D53" t="s">
        <v>358</v>
      </c>
      <c r="E53" t="s">
        <v>358</v>
      </c>
      <c r="F53" t="s">
        <v>359</v>
      </c>
      <c r="G53" t="s">
        <v>57</v>
      </c>
      <c r="H53">
        <v>77</v>
      </c>
      <c r="I53">
        <v>22.9</v>
      </c>
      <c r="J53">
        <v>16.5</v>
      </c>
      <c r="K53">
        <v>0</v>
      </c>
      <c r="L53">
        <v>0</v>
      </c>
      <c r="M53">
        <v>10.3</v>
      </c>
      <c r="N53">
        <v>0</v>
      </c>
      <c r="O53">
        <v>0</v>
      </c>
      <c r="P53">
        <v>0.455</v>
      </c>
      <c r="Q53">
        <v>0.76</v>
      </c>
      <c r="R53">
        <v>0</v>
      </c>
      <c r="S53">
        <v>0</v>
      </c>
      <c r="T53">
        <v>0</v>
      </c>
      <c r="U53">
        <v>1.47</v>
      </c>
      <c r="V53">
        <v>1.625</v>
      </c>
      <c r="W53">
        <v>1.0625</v>
      </c>
      <c r="X53">
        <v>0</v>
      </c>
      <c r="Y53">
        <v>0</v>
      </c>
      <c r="Z53">
        <v>0</v>
      </c>
      <c r="AA53">
        <v>0</v>
      </c>
      <c r="AB53">
        <v>0</v>
      </c>
      <c r="AC53">
        <v>6.77</v>
      </c>
      <c r="AD53">
        <v>0</v>
      </c>
      <c r="AE53">
        <v>29.9</v>
      </c>
      <c r="AF53">
        <v>0</v>
      </c>
      <c r="AG53">
        <v>0</v>
      </c>
      <c r="AH53">
        <v>0</v>
      </c>
      <c r="AI53">
        <v>2770</v>
      </c>
      <c r="AJ53">
        <v>2460</v>
      </c>
      <c r="AK53">
        <v>1120</v>
      </c>
      <c r="AL53">
        <v>152</v>
      </c>
      <c r="AM53">
        <v>136</v>
      </c>
      <c r="AN53">
        <v>7</v>
      </c>
      <c r="AO53">
        <v>138</v>
      </c>
      <c r="AP53">
        <v>41.2</v>
      </c>
      <c r="AQ53">
        <v>26.9</v>
      </c>
      <c r="AR53">
        <v>2.46</v>
      </c>
      <c r="AS53">
        <v>0</v>
      </c>
      <c r="AT53">
        <v>3.86</v>
      </c>
      <c r="AU53">
        <v>8570</v>
      </c>
      <c r="AV53">
        <v>0</v>
      </c>
      <c r="AW53">
        <v>40.6</v>
      </c>
      <c r="AX53">
        <v>79.3</v>
      </c>
      <c r="AY53">
        <v>29.5</v>
      </c>
      <c r="AZ53">
        <v>74.5</v>
      </c>
      <c r="BA53">
        <v>0</v>
      </c>
      <c r="BB53">
        <v>0</v>
      </c>
      <c r="BC53">
        <v>0</v>
      </c>
      <c r="BD53">
        <v>0</v>
      </c>
      <c r="BE53" t="b">
        <v>1</v>
      </c>
    </row>
    <row r="54" spans="3:57" ht="12.75">
      <c r="C54" t="s">
        <v>8</v>
      </c>
      <c r="D54" t="s">
        <v>478</v>
      </c>
      <c r="E54" t="s">
        <v>478</v>
      </c>
      <c r="F54" t="s">
        <v>479</v>
      </c>
      <c r="G54" t="s">
        <v>57</v>
      </c>
      <c r="H54">
        <v>79</v>
      </c>
      <c r="I54">
        <v>23.2</v>
      </c>
      <c r="J54">
        <v>12.4</v>
      </c>
      <c r="K54">
        <v>0</v>
      </c>
      <c r="L54">
        <v>0</v>
      </c>
      <c r="M54">
        <v>12.1</v>
      </c>
      <c r="N54">
        <v>0</v>
      </c>
      <c r="O54">
        <v>0</v>
      </c>
      <c r="P54">
        <v>0.47</v>
      </c>
      <c r="Q54">
        <v>0.735</v>
      </c>
      <c r="R54">
        <v>0</v>
      </c>
      <c r="S54">
        <v>0</v>
      </c>
      <c r="T54">
        <v>0</v>
      </c>
      <c r="U54">
        <v>1.33</v>
      </c>
      <c r="V54">
        <v>1.625</v>
      </c>
      <c r="W54">
        <v>1.0625</v>
      </c>
      <c r="X54">
        <v>0</v>
      </c>
      <c r="Y54">
        <v>0</v>
      </c>
      <c r="Z54">
        <v>0</v>
      </c>
      <c r="AA54">
        <v>0</v>
      </c>
      <c r="AB54">
        <v>0</v>
      </c>
      <c r="AC54">
        <v>8.22</v>
      </c>
      <c r="AD54">
        <v>0</v>
      </c>
      <c r="AE54">
        <v>20.7</v>
      </c>
      <c r="AF54">
        <v>0</v>
      </c>
      <c r="AG54">
        <v>0</v>
      </c>
      <c r="AH54">
        <v>0</v>
      </c>
      <c r="AI54">
        <v>3530</v>
      </c>
      <c r="AJ54">
        <v>839</v>
      </c>
      <c r="AK54">
        <v>662</v>
      </c>
      <c r="AL54">
        <v>119</v>
      </c>
      <c r="AM54">
        <v>107</v>
      </c>
      <c r="AN54">
        <v>5.34</v>
      </c>
      <c r="AO54">
        <v>216</v>
      </c>
      <c r="AP54">
        <v>54.3</v>
      </c>
      <c r="AQ54">
        <v>35.8</v>
      </c>
      <c r="AR54">
        <v>3.05</v>
      </c>
      <c r="AS54">
        <v>0</v>
      </c>
      <c r="AT54">
        <v>3.84</v>
      </c>
      <c r="AU54">
        <v>7320</v>
      </c>
      <c r="AV54">
        <v>0</v>
      </c>
      <c r="AW54">
        <v>35.2</v>
      </c>
      <c r="AX54">
        <v>78.1</v>
      </c>
      <c r="AY54">
        <v>24.8</v>
      </c>
      <c r="AZ54">
        <v>58.7</v>
      </c>
      <c r="BA54">
        <v>0</v>
      </c>
      <c r="BB54">
        <v>0</v>
      </c>
      <c r="BC54">
        <v>0</v>
      </c>
      <c r="BD54">
        <v>0</v>
      </c>
      <c r="BE54" t="b">
        <v>1</v>
      </c>
    </row>
    <row r="55" spans="3:57" ht="12.75">
      <c r="C55" t="s">
        <v>8</v>
      </c>
      <c r="D55" t="s">
        <v>426</v>
      </c>
      <c r="E55" t="s">
        <v>426</v>
      </c>
      <c r="F55" t="s">
        <v>427</v>
      </c>
      <c r="G55" t="s">
        <v>57</v>
      </c>
      <c r="H55">
        <v>82</v>
      </c>
      <c r="I55">
        <v>24</v>
      </c>
      <c r="J55">
        <v>14.3</v>
      </c>
      <c r="K55">
        <v>0</v>
      </c>
      <c r="L55">
        <v>0</v>
      </c>
      <c r="M55">
        <v>10.1</v>
      </c>
      <c r="N55">
        <v>0</v>
      </c>
      <c r="O55">
        <v>0</v>
      </c>
      <c r="P55">
        <v>0.51</v>
      </c>
      <c r="Q55">
        <v>0.855</v>
      </c>
      <c r="R55">
        <v>0</v>
      </c>
      <c r="S55">
        <v>0</v>
      </c>
      <c r="T55">
        <v>0</v>
      </c>
      <c r="U55">
        <v>1.45</v>
      </c>
      <c r="V55">
        <v>1.6875</v>
      </c>
      <c r="W55">
        <v>1.0625</v>
      </c>
      <c r="X55">
        <v>0</v>
      </c>
      <c r="Y55">
        <v>0</v>
      </c>
      <c r="Z55">
        <v>0</v>
      </c>
      <c r="AA55">
        <v>0</v>
      </c>
      <c r="AB55">
        <v>0</v>
      </c>
      <c r="AC55">
        <v>5.92</v>
      </c>
      <c r="AD55">
        <v>0</v>
      </c>
      <c r="AE55">
        <v>22.4</v>
      </c>
      <c r="AF55">
        <v>0</v>
      </c>
      <c r="AG55">
        <v>0</v>
      </c>
      <c r="AH55">
        <v>0</v>
      </c>
      <c r="AI55">
        <v>3590</v>
      </c>
      <c r="AJ55">
        <v>849</v>
      </c>
      <c r="AK55">
        <v>881</v>
      </c>
      <c r="AL55">
        <v>139</v>
      </c>
      <c r="AM55">
        <v>123</v>
      </c>
      <c r="AN55">
        <v>6.05</v>
      </c>
      <c r="AO55">
        <v>148</v>
      </c>
      <c r="AP55">
        <v>44.8</v>
      </c>
      <c r="AQ55">
        <v>29.3</v>
      </c>
      <c r="AR55">
        <v>2.48</v>
      </c>
      <c r="AS55">
        <v>0</v>
      </c>
      <c r="AT55">
        <v>5.07</v>
      </c>
      <c r="AU55">
        <v>6700</v>
      </c>
      <c r="AV55">
        <v>0</v>
      </c>
      <c r="AW55">
        <v>34.1</v>
      </c>
      <c r="AX55">
        <v>73.8</v>
      </c>
      <c r="AY55">
        <v>27.7</v>
      </c>
      <c r="AZ55">
        <v>68.4</v>
      </c>
      <c r="BA55">
        <v>0</v>
      </c>
      <c r="BB55">
        <v>0</v>
      </c>
      <c r="BC55">
        <v>0</v>
      </c>
      <c r="BD55">
        <v>0</v>
      </c>
      <c r="BE55" t="b">
        <v>1</v>
      </c>
    </row>
    <row r="56" spans="3:57" ht="12.75">
      <c r="C56" t="s">
        <v>8</v>
      </c>
      <c r="D56" t="s">
        <v>302</v>
      </c>
      <c r="E56" t="s">
        <v>302</v>
      </c>
      <c r="F56" t="s">
        <v>303</v>
      </c>
      <c r="G56" t="s">
        <v>57</v>
      </c>
      <c r="H56">
        <v>83</v>
      </c>
      <c r="I56">
        <v>24.3</v>
      </c>
      <c r="J56">
        <v>21.4</v>
      </c>
      <c r="K56">
        <v>0</v>
      </c>
      <c r="L56">
        <v>0</v>
      </c>
      <c r="M56">
        <v>8.36</v>
      </c>
      <c r="N56">
        <v>0</v>
      </c>
      <c r="O56">
        <v>0</v>
      </c>
      <c r="P56">
        <v>0.515</v>
      </c>
      <c r="Q56">
        <v>0.835</v>
      </c>
      <c r="R56">
        <v>0</v>
      </c>
      <c r="S56">
        <v>0</v>
      </c>
      <c r="T56">
        <v>0</v>
      </c>
      <c r="U56">
        <v>1.34</v>
      </c>
      <c r="V56">
        <v>1.5</v>
      </c>
      <c r="W56">
        <v>0.875</v>
      </c>
      <c r="X56">
        <v>0</v>
      </c>
      <c r="Y56">
        <v>0</v>
      </c>
      <c r="Z56">
        <v>0</v>
      </c>
      <c r="AA56">
        <v>0</v>
      </c>
      <c r="AB56">
        <v>0</v>
      </c>
      <c r="AC56">
        <v>5</v>
      </c>
      <c r="AD56">
        <v>0</v>
      </c>
      <c r="AE56">
        <v>36.4</v>
      </c>
      <c r="AF56">
        <v>0</v>
      </c>
      <c r="AG56">
        <v>0</v>
      </c>
      <c r="AH56">
        <v>48.5</v>
      </c>
      <c r="AI56">
        <v>2400</v>
      </c>
      <c r="AJ56">
        <v>5250</v>
      </c>
      <c r="AK56">
        <v>1830</v>
      </c>
      <c r="AL56">
        <v>196</v>
      </c>
      <c r="AM56">
        <v>171</v>
      </c>
      <c r="AN56">
        <v>8.67</v>
      </c>
      <c r="AO56">
        <v>81.4</v>
      </c>
      <c r="AP56">
        <v>30.5</v>
      </c>
      <c r="AQ56">
        <v>19.5</v>
      </c>
      <c r="AR56">
        <v>1.83</v>
      </c>
      <c r="AS56">
        <v>0</v>
      </c>
      <c r="AT56">
        <v>4.34</v>
      </c>
      <c r="AU56">
        <v>8630</v>
      </c>
      <c r="AV56">
        <v>0</v>
      </c>
      <c r="AW56">
        <v>43</v>
      </c>
      <c r="AX56">
        <v>75</v>
      </c>
      <c r="AY56">
        <v>33.7</v>
      </c>
      <c r="AZ56">
        <v>97</v>
      </c>
      <c r="BA56">
        <v>0</v>
      </c>
      <c r="BB56">
        <v>0</v>
      </c>
      <c r="BC56">
        <v>0</v>
      </c>
      <c r="BD56">
        <v>0</v>
      </c>
      <c r="BE56" t="b">
        <v>1</v>
      </c>
    </row>
    <row r="57" spans="3:57" ht="12.75">
      <c r="C57" t="s">
        <v>8</v>
      </c>
      <c r="D57" t="s">
        <v>274</v>
      </c>
      <c r="E57" t="s">
        <v>274</v>
      </c>
      <c r="F57" t="s">
        <v>275</v>
      </c>
      <c r="G57" t="s">
        <v>57</v>
      </c>
      <c r="H57">
        <v>84</v>
      </c>
      <c r="I57">
        <v>24.7</v>
      </c>
      <c r="J57">
        <v>24.1</v>
      </c>
      <c r="K57">
        <v>0</v>
      </c>
      <c r="L57">
        <v>0</v>
      </c>
      <c r="M57">
        <v>9.02</v>
      </c>
      <c r="N57">
        <v>0</v>
      </c>
      <c r="O57">
        <v>0</v>
      </c>
      <c r="P57">
        <v>0.47</v>
      </c>
      <c r="Q57">
        <v>0.77</v>
      </c>
      <c r="R57">
        <v>0</v>
      </c>
      <c r="S57">
        <v>0</v>
      </c>
      <c r="T57">
        <v>0</v>
      </c>
      <c r="U57">
        <v>1.27</v>
      </c>
      <c r="V57">
        <v>1.6875</v>
      </c>
      <c r="W57">
        <v>1.0625</v>
      </c>
      <c r="X57">
        <v>0</v>
      </c>
      <c r="Y57">
        <v>0</v>
      </c>
      <c r="Z57">
        <v>0</v>
      </c>
      <c r="AA57">
        <v>0</v>
      </c>
      <c r="AB57">
        <v>0</v>
      </c>
      <c r="AC57">
        <v>5.86</v>
      </c>
      <c r="AD57">
        <v>0</v>
      </c>
      <c r="AE57">
        <v>45.9</v>
      </c>
      <c r="AF57">
        <v>0</v>
      </c>
      <c r="AG57">
        <v>0</v>
      </c>
      <c r="AH57">
        <v>30.6</v>
      </c>
      <c r="AI57">
        <v>1950</v>
      </c>
      <c r="AJ57">
        <v>12200</v>
      </c>
      <c r="AK57">
        <v>2370</v>
      </c>
      <c r="AL57">
        <v>224</v>
      </c>
      <c r="AM57">
        <v>196</v>
      </c>
      <c r="AN57">
        <v>9.79</v>
      </c>
      <c r="AO57">
        <v>94.4</v>
      </c>
      <c r="AP57">
        <v>32.6</v>
      </c>
      <c r="AQ57">
        <v>20.9</v>
      </c>
      <c r="AR57">
        <v>1.95</v>
      </c>
      <c r="AS57">
        <v>0</v>
      </c>
      <c r="AT57">
        <v>3.7</v>
      </c>
      <c r="AU57">
        <v>12800</v>
      </c>
      <c r="AV57">
        <v>0</v>
      </c>
      <c r="AW57">
        <v>52.6</v>
      </c>
      <c r="AX57">
        <v>91.3</v>
      </c>
      <c r="AY57">
        <v>38.4</v>
      </c>
      <c r="AZ57">
        <v>111</v>
      </c>
      <c r="BA57">
        <v>0</v>
      </c>
      <c r="BB57">
        <v>0</v>
      </c>
      <c r="BC57">
        <v>0</v>
      </c>
      <c r="BD57">
        <v>0</v>
      </c>
      <c r="BE57" t="b">
        <v>1</v>
      </c>
    </row>
    <row r="58" spans="3:57" ht="12.75">
      <c r="C58" t="s">
        <v>8</v>
      </c>
      <c r="D58" t="s">
        <v>334</v>
      </c>
      <c r="E58" t="s">
        <v>334</v>
      </c>
      <c r="F58" t="s">
        <v>335</v>
      </c>
      <c r="G58" t="s">
        <v>57</v>
      </c>
      <c r="H58">
        <v>86</v>
      </c>
      <c r="I58">
        <v>25.3</v>
      </c>
      <c r="J58">
        <v>18.4</v>
      </c>
      <c r="K58">
        <v>0</v>
      </c>
      <c r="L58">
        <v>0</v>
      </c>
      <c r="M58">
        <v>11.1</v>
      </c>
      <c r="N58">
        <v>0</v>
      </c>
      <c r="O58">
        <v>0</v>
      </c>
      <c r="P58">
        <v>0.48</v>
      </c>
      <c r="Q58">
        <v>0.77</v>
      </c>
      <c r="R58">
        <v>0</v>
      </c>
      <c r="S58">
        <v>0</v>
      </c>
      <c r="T58">
        <v>0</v>
      </c>
      <c r="U58">
        <v>1.17</v>
      </c>
      <c r="V58">
        <v>1.625</v>
      </c>
      <c r="W58">
        <v>1.0625</v>
      </c>
      <c r="X58">
        <v>0</v>
      </c>
      <c r="Y58">
        <v>0</v>
      </c>
      <c r="Z58">
        <v>0</v>
      </c>
      <c r="AA58">
        <v>0</v>
      </c>
      <c r="AB58">
        <v>0</v>
      </c>
      <c r="AC58">
        <v>7.2</v>
      </c>
      <c r="AD58">
        <v>0</v>
      </c>
      <c r="AE58">
        <v>33.4</v>
      </c>
      <c r="AF58">
        <v>0</v>
      </c>
      <c r="AG58">
        <v>0</v>
      </c>
      <c r="AH58">
        <v>57.6</v>
      </c>
      <c r="AI58">
        <v>2460</v>
      </c>
      <c r="AJ58">
        <v>4060</v>
      </c>
      <c r="AK58">
        <v>1530</v>
      </c>
      <c r="AL58">
        <v>186</v>
      </c>
      <c r="AM58">
        <v>166</v>
      </c>
      <c r="AN58">
        <v>7.77</v>
      </c>
      <c r="AO58">
        <v>175</v>
      </c>
      <c r="AP58">
        <v>48.4</v>
      </c>
      <c r="AQ58">
        <v>31.6</v>
      </c>
      <c r="AR58">
        <v>2.63</v>
      </c>
      <c r="AS58">
        <v>0</v>
      </c>
      <c r="AT58">
        <v>4.1</v>
      </c>
      <c r="AU58">
        <v>13600</v>
      </c>
      <c r="AV58">
        <v>0</v>
      </c>
      <c r="AW58">
        <v>48.9</v>
      </c>
      <c r="AX58">
        <v>104</v>
      </c>
      <c r="AY58">
        <v>36</v>
      </c>
      <c r="AZ58">
        <v>92.3</v>
      </c>
      <c r="BA58">
        <v>0</v>
      </c>
      <c r="BB58">
        <v>0</v>
      </c>
      <c r="BC58">
        <v>0</v>
      </c>
      <c r="BD58">
        <v>0</v>
      </c>
      <c r="BE58" t="b">
        <v>1</v>
      </c>
    </row>
    <row r="59" spans="3:57" ht="12.75">
      <c r="C59" t="s">
        <v>8</v>
      </c>
      <c r="D59" t="s">
        <v>476</v>
      </c>
      <c r="E59" t="s">
        <v>476</v>
      </c>
      <c r="F59" t="s">
        <v>477</v>
      </c>
      <c r="G59" t="s">
        <v>57</v>
      </c>
      <c r="H59">
        <v>87</v>
      </c>
      <c r="I59">
        <v>25.6</v>
      </c>
      <c r="J59">
        <v>12.5</v>
      </c>
      <c r="K59">
        <v>0</v>
      </c>
      <c r="L59">
        <v>0</v>
      </c>
      <c r="M59">
        <v>12.1</v>
      </c>
      <c r="N59">
        <v>0</v>
      </c>
      <c r="O59">
        <v>0</v>
      </c>
      <c r="P59">
        <v>0.515</v>
      </c>
      <c r="Q59">
        <v>0.81</v>
      </c>
      <c r="R59">
        <v>0</v>
      </c>
      <c r="S59">
        <v>0</v>
      </c>
      <c r="T59">
        <v>0</v>
      </c>
      <c r="U59">
        <v>1.41</v>
      </c>
      <c r="V59">
        <v>1.6875</v>
      </c>
      <c r="W59">
        <v>1.0625</v>
      </c>
      <c r="X59">
        <v>0</v>
      </c>
      <c r="Y59">
        <v>0</v>
      </c>
      <c r="Z59">
        <v>0</v>
      </c>
      <c r="AA59">
        <v>0</v>
      </c>
      <c r="AB59">
        <v>0</v>
      </c>
      <c r="AC59">
        <v>7.48</v>
      </c>
      <c r="AD59">
        <v>0</v>
      </c>
      <c r="AE59">
        <v>18.9</v>
      </c>
      <c r="AF59">
        <v>0</v>
      </c>
      <c r="AG59">
        <v>0</v>
      </c>
      <c r="AH59">
        <v>0</v>
      </c>
      <c r="AI59">
        <v>3880</v>
      </c>
      <c r="AJ59">
        <v>586</v>
      </c>
      <c r="AK59">
        <v>740</v>
      </c>
      <c r="AL59">
        <v>132</v>
      </c>
      <c r="AM59">
        <v>118</v>
      </c>
      <c r="AN59">
        <v>5.38</v>
      </c>
      <c r="AO59">
        <v>241</v>
      </c>
      <c r="AP59">
        <v>60.4</v>
      </c>
      <c r="AQ59">
        <v>39.7</v>
      </c>
      <c r="AR59">
        <v>3.07</v>
      </c>
      <c r="AS59">
        <v>0</v>
      </c>
      <c r="AT59">
        <v>5.1</v>
      </c>
      <c r="AU59">
        <v>8280</v>
      </c>
      <c r="AV59">
        <v>0</v>
      </c>
      <c r="AW59">
        <v>35.5</v>
      </c>
      <c r="AX59">
        <v>87.2</v>
      </c>
      <c r="AY59">
        <v>27.6</v>
      </c>
      <c r="AZ59">
        <v>65.2</v>
      </c>
      <c r="BA59">
        <v>0</v>
      </c>
      <c r="BB59">
        <v>0</v>
      </c>
      <c r="BC59">
        <v>0</v>
      </c>
      <c r="BD59">
        <v>0</v>
      </c>
      <c r="BE59" t="b">
        <v>1</v>
      </c>
    </row>
    <row r="60" spans="3:57" ht="12.75">
      <c r="C60" t="s">
        <v>8</v>
      </c>
      <c r="D60" t="s">
        <v>356</v>
      </c>
      <c r="E60" t="s">
        <v>356</v>
      </c>
      <c r="F60" t="s">
        <v>357</v>
      </c>
      <c r="G60" t="s">
        <v>57</v>
      </c>
      <c r="H60">
        <v>89</v>
      </c>
      <c r="I60">
        <v>26.4</v>
      </c>
      <c r="J60">
        <v>16.8</v>
      </c>
      <c r="K60">
        <v>0</v>
      </c>
      <c r="L60">
        <v>0</v>
      </c>
      <c r="M60">
        <v>10.4</v>
      </c>
      <c r="N60">
        <v>0</v>
      </c>
      <c r="O60">
        <v>0</v>
      </c>
      <c r="P60">
        <v>0.525</v>
      </c>
      <c r="Q60">
        <v>0.875</v>
      </c>
      <c r="R60">
        <v>0</v>
      </c>
      <c r="S60">
        <v>0</v>
      </c>
      <c r="T60">
        <v>0</v>
      </c>
      <c r="U60">
        <v>1.58</v>
      </c>
      <c r="V60">
        <v>1.75</v>
      </c>
      <c r="W60">
        <v>1.0625</v>
      </c>
      <c r="X60">
        <v>0</v>
      </c>
      <c r="Y60">
        <v>0</v>
      </c>
      <c r="Z60">
        <v>0</v>
      </c>
      <c r="AA60">
        <v>0</v>
      </c>
      <c r="AB60">
        <v>0</v>
      </c>
      <c r="AC60">
        <v>5.92</v>
      </c>
      <c r="AD60">
        <v>0</v>
      </c>
      <c r="AE60">
        <v>25.9</v>
      </c>
      <c r="AF60">
        <v>0</v>
      </c>
      <c r="AG60">
        <v>0</v>
      </c>
      <c r="AH60">
        <v>0</v>
      </c>
      <c r="AI60">
        <v>3160</v>
      </c>
      <c r="AJ60">
        <v>1460</v>
      </c>
      <c r="AK60">
        <v>1310</v>
      </c>
      <c r="AL60">
        <v>177</v>
      </c>
      <c r="AM60">
        <v>157</v>
      </c>
      <c r="AN60">
        <v>7.05</v>
      </c>
      <c r="AO60">
        <v>163</v>
      </c>
      <c r="AP60">
        <v>48.2</v>
      </c>
      <c r="AQ60">
        <v>31.4</v>
      </c>
      <c r="AR60">
        <v>2.48</v>
      </c>
      <c r="AS60">
        <v>0</v>
      </c>
      <c r="AT60">
        <v>5.83</v>
      </c>
      <c r="AU60">
        <v>10300</v>
      </c>
      <c r="AV60">
        <v>0</v>
      </c>
      <c r="AW60">
        <v>41.1</v>
      </c>
      <c r="AX60">
        <v>93.3</v>
      </c>
      <c r="AY60">
        <v>34.2</v>
      </c>
      <c r="AZ60">
        <v>86.8</v>
      </c>
      <c r="BA60">
        <v>0</v>
      </c>
      <c r="BB60">
        <v>0</v>
      </c>
      <c r="BC60">
        <v>0</v>
      </c>
      <c r="BD60">
        <v>0</v>
      </c>
      <c r="BE60" t="b">
        <v>1</v>
      </c>
    </row>
    <row r="61" spans="3:57" ht="12.75">
      <c r="C61" t="s">
        <v>8</v>
      </c>
      <c r="D61" t="s">
        <v>424</v>
      </c>
      <c r="E61" t="s">
        <v>424</v>
      </c>
      <c r="F61" t="s">
        <v>425</v>
      </c>
      <c r="G61" t="s">
        <v>57</v>
      </c>
      <c r="H61">
        <v>90</v>
      </c>
      <c r="I61">
        <v>26.5</v>
      </c>
      <c r="J61">
        <v>14</v>
      </c>
      <c r="K61">
        <v>0</v>
      </c>
      <c r="L61">
        <v>0</v>
      </c>
      <c r="M61">
        <v>14.5</v>
      </c>
      <c r="N61">
        <v>0</v>
      </c>
      <c r="O61">
        <v>0</v>
      </c>
      <c r="P61">
        <v>0.44</v>
      </c>
      <c r="Q61">
        <v>0.71</v>
      </c>
      <c r="R61">
        <v>0</v>
      </c>
      <c r="S61">
        <v>0</v>
      </c>
      <c r="T61">
        <v>0</v>
      </c>
      <c r="U61">
        <v>1.31</v>
      </c>
      <c r="V61">
        <v>2</v>
      </c>
      <c r="W61">
        <v>1.4375</v>
      </c>
      <c r="X61">
        <v>0</v>
      </c>
      <c r="Y61">
        <v>0</v>
      </c>
      <c r="Z61">
        <v>0</v>
      </c>
      <c r="AA61">
        <v>0</v>
      </c>
      <c r="AB61">
        <v>0</v>
      </c>
      <c r="AC61">
        <v>10.2</v>
      </c>
      <c r="AD61">
        <v>0</v>
      </c>
      <c r="AE61">
        <v>25.9</v>
      </c>
      <c r="AF61">
        <v>0</v>
      </c>
      <c r="AG61">
        <v>0</v>
      </c>
      <c r="AH61">
        <v>0</v>
      </c>
      <c r="AI61">
        <v>2900</v>
      </c>
      <c r="AJ61">
        <v>1750</v>
      </c>
      <c r="AK61">
        <v>999</v>
      </c>
      <c r="AL61">
        <v>157</v>
      </c>
      <c r="AM61">
        <v>143</v>
      </c>
      <c r="AN61">
        <v>6.14</v>
      </c>
      <c r="AO61">
        <v>362</v>
      </c>
      <c r="AP61">
        <v>75.6</v>
      </c>
      <c r="AQ61">
        <v>49.9</v>
      </c>
      <c r="AR61">
        <v>3.7</v>
      </c>
      <c r="AS61">
        <v>0</v>
      </c>
      <c r="AT61">
        <v>4.06</v>
      </c>
      <c r="AU61">
        <v>16000</v>
      </c>
      <c r="AV61">
        <v>0</v>
      </c>
      <c r="AW61">
        <v>48.3</v>
      </c>
      <c r="AX61">
        <v>125</v>
      </c>
      <c r="AY61">
        <v>33.3</v>
      </c>
      <c r="AZ61">
        <v>77.3</v>
      </c>
      <c r="BA61">
        <v>0</v>
      </c>
      <c r="BB61">
        <v>0</v>
      </c>
      <c r="BC61">
        <v>0</v>
      </c>
      <c r="BD61">
        <v>0</v>
      </c>
      <c r="BE61" t="b">
        <v>1</v>
      </c>
    </row>
    <row r="62" spans="3:57" ht="12.75">
      <c r="C62" t="s">
        <v>8</v>
      </c>
      <c r="D62" t="s">
        <v>300</v>
      </c>
      <c r="E62" t="s">
        <v>300</v>
      </c>
      <c r="F62" t="s">
        <v>301</v>
      </c>
      <c r="G62" t="s">
        <v>57</v>
      </c>
      <c r="H62">
        <v>93</v>
      </c>
      <c r="I62">
        <v>27.3</v>
      </c>
      <c r="J62">
        <v>21.6</v>
      </c>
      <c r="K62">
        <v>0</v>
      </c>
      <c r="L62">
        <v>0</v>
      </c>
      <c r="M62">
        <v>8.42</v>
      </c>
      <c r="N62">
        <v>0</v>
      </c>
      <c r="O62">
        <v>0</v>
      </c>
      <c r="P62">
        <v>0.58</v>
      </c>
      <c r="Q62">
        <v>0.93</v>
      </c>
      <c r="R62">
        <v>0</v>
      </c>
      <c r="S62">
        <v>0</v>
      </c>
      <c r="T62">
        <v>0</v>
      </c>
      <c r="U62">
        <v>1.43</v>
      </c>
      <c r="V62">
        <v>1.625</v>
      </c>
      <c r="W62">
        <v>0.9375</v>
      </c>
      <c r="X62">
        <v>0</v>
      </c>
      <c r="Y62">
        <v>0</v>
      </c>
      <c r="Z62">
        <v>0</v>
      </c>
      <c r="AA62">
        <v>0</v>
      </c>
      <c r="AB62">
        <v>0</v>
      </c>
      <c r="AC62">
        <v>4.53</v>
      </c>
      <c r="AD62">
        <v>0</v>
      </c>
      <c r="AE62">
        <v>32.3</v>
      </c>
      <c r="AF62">
        <v>0</v>
      </c>
      <c r="AG62">
        <v>0</v>
      </c>
      <c r="AH62">
        <v>61.5</v>
      </c>
      <c r="AI62">
        <v>2680</v>
      </c>
      <c r="AJ62">
        <v>3460</v>
      </c>
      <c r="AK62">
        <v>2070</v>
      </c>
      <c r="AL62">
        <v>221</v>
      </c>
      <c r="AM62">
        <v>192</v>
      </c>
      <c r="AN62">
        <v>8.7</v>
      </c>
      <c r="AO62">
        <v>92.9</v>
      </c>
      <c r="AP62">
        <v>34.7</v>
      </c>
      <c r="AQ62">
        <v>22.1</v>
      </c>
      <c r="AR62">
        <v>1.84</v>
      </c>
      <c r="AS62">
        <v>0</v>
      </c>
      <c r="AT62">
        <v>6.03</v>
      </c>
      <c r="AU62">
        <v>9940</v>
      </c>
      <c r="AV62">
        <v>0</v>
      </c>
      <c r="AW62">
        <v>43.6</v>
      </c>
      <c r="AX62">
        <v>85.3</v>
      </c>
      <c r="AY62">
        <v>37.7</v>
      </c>
      <c r="AZ62">
        <v>109</v>
      </c>
      <c r="BA62">
        <v>0</v>
      </c>
      <c r="BB62">
        <v>0</v>
      </c>
      <c r="BC62">
        <v>0</v>
      </c>
      <c r="BD62">
        <v>0</v>
      </c>
      <c r="BE62" t="b">
        <v>1</v>
      </c>
    </row>
    <row r="63" spans="3:57" ht="12.75">
      <c r="C63" t="s">
        <v>8</v>
      </c>
      <c r="D63" t="s">
        <v>272</v>
      </c>
      <c r="E63" t="s">
        <v>272</v>
      </c>
      <c r="F63" t="s">
        <v>273</v>
      </c>
      <c r="G63" t="s">
        <v>57</v>
      </c>
      <c r="H63">
        <v>94</v>
      </c>
      <c r="I63">
        <v>27.7</v>
      </c>
      <c r="J63">
        <v>24.3</v>
      </c>
      <c r="K63">
        <v>0</v>
      </c>
      <c r="L63">
        <v>0</v>
      </c>
      <c r="M63">
        <v>9.07</v>
      </c>
      <c r="N63">
        <v>0</v>
      </c>
      <c r="O63">
        <v>0</v>
      </c>
      <c r="P63">
        <v>0.515</v>
      </c>
      <c r="Q63">
        <v>0.875</v>
      </c>
      <c r="R63">
        <v>0</v>
      </c>
      <c r="S63">
        <v>0</v>
      </c>
      <c r="T63">
        <v>0</v>
      </c>
      <c r="U63">
        <v>1.38</v>
      </c>
      <c r="V63">
        <v>1.75</v>
      </c>
      <c r="W63">
        <v>1.0625</v>
      </c>
      <c r="X63">
        <v>0</v>
      </c>
      <c r="Y63">
        <v>0</v>
      </c>
      <c r="Z63">
        <v>0</v>
      </c>
      <c r="AA63">
        <v>0</v>
      </c>
      <c r="AB63">
        <v>0</v>
      </c>
      <c r="AC63">
        <v>5.18</v>
      </c>
      <c r="AD63">
        <v>0</v>
      </c>
      <c r="AE63">
        <v>41.9</v>
      </c>
      <c r="AF63">
        <v>0</v>
      </c>
      <c r="AG63">
        <v>0</v>
      </c>
      <c r="AH63">
        <v>36.7</v>
      </c>
      <c r="AI63">
        <v>2180</v>
      </c>
      <c r="AJ63">
        <v>7800</v>
      </c>
      <c r="AK63">
        <v>2700</v>
      </c>
      <c r="AL63">
        <v>254</v>
      </c>
      <c r="AM63">
        <v>222</v>
      </c>
      <c r="AN63">
        <v>9.87</v>
      </c>
      <c r="AO63">
        <v>109</v>
      </c>
      <c r="AP63">
        <v>37.5</v>
      </c>
      <c r="AQ63">
        <v>24</v>
      </c>
      <c r="AR63">
        <v>1.98</v>
      </c>
      <c r="AS63">
        <v>0</v>
      </c>
      <c r="AT63">
        <v>5.26</v>
      </c>
      <c r="AU63">
        <v>15000</v>
      </c>
      <c r="AV63">
        <v>0</v>
      </c>
      <c r="AW63">
        <v>53.1</v>
      </c>
      <c r="AX63">
        <v>105</v>
      </c>
      <c r="AY63">
        <v>43.8</v>
      </c>
      <c r="AZ63">
        <v>126</v>
      </c>
      <c r="BA63">
        <v>0</v>
      </c>
      <c r="BB63">
        <v>0</v>
      </c>
      <c r="BC63">
        <v>0</v>
      </c>
      <c r="BD63">
        <v>0</v>
      </c>
      <c r="BE63" t="b">
        <v>1</v>
      </c>
    </row>
    <row r="64" spans="3:57" ht="12.75">
      <c r="C64" t="s">
        <v>8</v>
      </c>
      <c r="D64" t="s">
        <v>474</v>
      </c>
      <c r="E64" t="s">
        <v>474</v>
      </c>
      <c r="F64" t="s">
        <v>475</v>
      </c>
      <c r="G64" t="s">
        <v>57</v>
      </c>
      <c r="H64">
        <v>96</v>
      </c>
      <c r="I64">
        <v>28.2</v>
      </c>
      <c r="J64">
        <v>12.7</v>
      </c>
      <c r="K64">
        <v>0</v>
      </c>
      <c r="L64">
        <v>0</v>
      </c>
      <c r="M64">
        <v>12.2</v>
      </c>
      <c r="N64">
        <v>0</v>
      </c>
      <c r="O64">
        <v>0</v>
      </c>
      <c r="P64">
        <v>0.55</v>
      </c>
      <c r="Q64">
        <v>0.9</v>
      </c>
      <c r="R64">
        <v>0</v>
      </c>
      <c r="S64">
        <v>0</v>
      </c>
      <c r="T64">
        <v>0</v>
      </c>
      <c r="U64">
        <v>1.5</v>
      </c>
      <c r="V64">
        <v>1.8125</v>
      </c>
      <c r="W64">
        <v>1.125</v>
      </c>
      <c r="X64">
        <v>0</v>
      </c>
      <c r="Y64">
        <v>0</v>
      </c>
      <c r="Z64">
        <v>0</v>
      </c>
      <c r="AA64">
        <v>0</v>
      </c>
      <c r="AB64">
        <v>0</v>
      </c>
      <c r="AC64">
        <v>6.76</v>
      </c>
      <c r="AD64">
        <v>0</v>
      </c>
      <c r="AE64">
        <v>17.7</v>
      </c>
      <c r="AF64">
        <v>0</v>
      </c>
      <c r="AG64">
        <v>0</v>
      </c>
      <c r="AH64">
        <v>0</v>
      </c>
      <c r="AI64">
        <v>4250</v>
      </c>
      <c r="AJ64">
        <v>407</v>
      </c>
      <c r="AK64">
        <v>833</v>
      </c>
      <c r="AL64">
        <v>147</v>
      </c>
      <c r="AM64">
        <v>131</v>
      </c>
      <c r="AN64">
        <v>5.44</v>
      </c>
      <c r="AO64">
        <v>270</v>
      </c>
      <c r="AP64">
        <v>67.5</v>
      </c>
      <c r="AQ64">
        <v>44.4</v>
      </c>
      <c r="AR64">
        <v>3.09</v>
      </c>
      <c r="AS64">
        <v>0</v>
      </c>
      <c r="AT64">
        <v>6.85</v>
      </c>
      <c r="AU64">
        <v>9410</v>
      </c>
      <c r="AV64">
        <v>0</v>
      </c>
      <c r="AW64">
        <v>35.9</v>
      </c>
      <c r="AX64">
        <v>98.2</v>
      </c>
      <c r="AY64">
        <v>30.9</v>
      </c>
      <c r="AZ64">
        <v>72.8</v>
      </c>
      <c r="BA64">
        <v>0</v>
      </c>
      <c r="BB64">
        <v>0</v>
      </c>
      <c r="BC64">
        <v>0</v>
      </c>
      <c r="BD64">
        <v>0</v>
      </c>
      <c r="BE64" t="b">
        <v>1</v>
      </c>
    </row>
    <row r="65" spans="3:57" ht="12.75">
      <c r="C65" t="s">
        <v>8</v>
      </c>
      <c r="D65" t="s">
        <v>332</v>
      </c>
      <c r="E65" t="s">
        <v>332</v>
      </c>
      <c r="F65" t="s">
        <v>333</v>
      </c>
      <c r="G65" t="s">
        <v>57</v>
      </c>
      <c r="H65">
        <v>97</v>
      </c>
      <c r="I65">
        <v>28.5</v>
      </c>
      <c r="J65">
        <v>18.6</v>
      </c>
      <c r="K65">
        <v>0</v>
      </c>
      <c r="L65">
        <v>0</v>
      </c>
      <c r="M65">
        <v>11.1</v>
      </c>
      <c r="N65">
        <v>0</v>
      </c>
      <c r="O65">
        <v>0</v>
      </c>
      <c r="P65">
        <v>0.535</v>
      </c>
      <c r="Q65">
        <v>0.87</v>
      </c>
      <c r="R65">
        <v>0</v>
      </c>
      <c r="S65">
        <v>0</v>
      </c>
      <c r="T65">
        <v>0</v>
      </c>
      <c r="U65">
        <v>1.27</v>
      </c>
      <c r="V65">
        <v>1.75</v>
      </c>
      <c r="W65">
        <v>1.125</v>
      </c>
      <c r="X65">
        <v>0</v>
      </c>
      <c r="Y65">
        <v>0</v>
      </c>
      <c r="Z65">
        <v>0</v>
      </c>
      <c r="AA65">
        <v>0</v>
      </c>
      <c r="AB65">
        <v>0</v>
      </c>
      <c r="AC65">
        <v>6.41</v>
      </c>
      <c r="AD65">
        <v>0</v>
      </c>
      <c r="AE65">
        <v>30</v>
      </c>
      <c r="AF65">
        <v>0</v>
      </c>
      <c r="AG65">
        <v>0</v>
      </c>
      <c r="AH65">
        <v>0</v>
      </c>
      <c r="AI65">
        <v>2750</v>
      </c>
      <c r="AJ65">
        <v>2580</v>
      </c>
      <c r="AK65">
        <v>1750</v>
      </c>
      <c r="AL65">
        <v>211</v>
      </c>
      <c r="AM65">
        <v>188</v>
      </c>
      <c r="AN65">
        <v>7.82</v>
      </c>
      <c r="AO65">
        <v>201</v>
      </c>
      <c r="AP65">
        <v>55.3</v>
      </c>
      <c r="AQ65">
        <v>36.1</v>
      </c>
      <c r="AR65">
        <v>2.65</v>
      </c>
      <c r="AS65">
        <v>0</v>
      </c>
      <c r="AT65">
        <v>5.86</v>
      </c>
      <c r="AU65">
        <v>15800</v>
      </c>
      <c r="AV65">
        <v>0</v>
      </c>
      <c r="AW65">
        <v>49.4</v>
      </c>
      <c r="AX65">
        <v>120</v>
      </c>
      <c r="AY65">
        <v>40.9</v>
      </c>
      <c r="AZ65">
        <v>105</v>
      </c>
      <c r="BA65">
        <v>0</v>
      </c>
      <c r="BB65">
        <v>0</v>
      </c>
      <c r="BC65">
        <v>0</v>
      </c>
      <c r="BD65">
        <v>0</v>
      </c>
      <c r="BE65" t="b">
        <v>1</v>
      </c>
    </row>
    <row r="66" spans="3:57" ht="12.75">
      <c r="C66" t="s">
        <v>8</v>
      </c>
      <c r="D66" t="s">
        <v>422</v>
      </c>
      <c r="E66" t="s">
        <v>422</v>
      </c>
      <c r="F66" t="s">
        <v>423</v>
      </c>
      <c r="G66" t="s">
        <v>57</v>
      </c>
      <c r="H66">
        <v>99</v>
      </c>
      <c r="I66">
        <v>29.1</v>
      </c>
      <c r="J66">
        <v>14.2</v>
      </c>
      <c r="K66">
        <v>0</v>
      </c>
      <c r="L66">
        <v>0</v>
      </c>
      <c r="M66">
        <v>14.6</v>
      </c>
      <c r="N66">
        <v>0</v>
      </c>
      <c r="O66">
        <v>0</v>
      </c>
      <c r="P66">
        <v>0.485</v>
      </c>
      <c r="Q66">
        <v>0.78</v>
      </c>
      <c r="R66">
        <v>0</v>
      </c>
      <c r="S66">
        <v>0</v>
      </c>
      <c r="T66">
        <v>0</v>
      </c>
      <c r="U66">
        <v>1.38</v>
      </c>
      <c r="V66">
        <v>2.0625</v>
      </c>
      <c r="W66">
        <v>1.4375</v>
      </c>
      <c r="X66">
        <v>0</v>
      </c>
      <c r="Y66">
        <v>0</v>
      </c>
      <c r="Z66">
        <v>0</v>
      </c>
      <c r="AA66">
        <v>0</v>
      </c>
      <c r="AB66">
        <v>0</v>
      </c>
      <c r="AC66">
        <v>9.34</v>
      </c>
      <c r="AD66">
        <v>0</v>
      </c>
      <c r="AE66">
        <v>23.5</v>
      </c>
      <c r="AF66">
        <v>0</v>
      </c>
      <c r="AG66">
        <v>0</v>
      </c>
      <c r="AH66">
        <v>0</v>
      </c>
      <c r="AI66">
        <v>3190</v>
      </c>
      <c r="AJ66">
        <v>1220</v>
      </c>
      <c r="AK66">
        <v>1110</v>
      </c>
      <c r="AL66">
        <v>173</v>
      </c>
      <c r="AM66">
        <v>157</v>
      </c>
      <c r="AN66">
        <v>6.17</v>
      </c>
      <c r="AO66">
        <v>402</v>
      </c>
      <c r="AP66">
        <v>83.6</v>
      </c>
      <c r="AQ66">
        <v>55.2</v>
      </c>
      <c r="AR66">
        <v>3.71</v>
      </c>
      <c r="AS66">
        <v>0</v>
      </c>
      <c r="AT66">
        <v>5.37</v>
      </c>
      <c r="AU66">
        <v>18000</v>
      </c>
      <c r="AV66">
        <v>0</v>
      </c>
      <c r="AW66">
        <v>48.7</v>
      </c>
      <c r="AX66">
        <v>138</v>
      </c>
      <c r="AY66">
        <v>36.7</v>
      </c>
      <c r="AZ66">
        <v>85.6</v>
      </c>
      <c r="BA66">
        <v>0</v>
      </c>
      <c r="BB66">
        <v>0</v>
      </c>
      <c r="BC66">
        <v>0</v>
      </c>
      <c r="BD66">
        <v>0</v>
      </c>
      <c r="BE66" t="b">
        <v>1</v>
      </c>
    </row>
    <row r="67" spans="3:57" ht="12.75">
      <c r="C67" t="s">
        <v>8</v>
      </c>
      <c r="D67" t="s">
        <v>354</v>
      </c>
      <c r="E67" t="s">
        <v>354</v>
      </c>
      <c r="F67" t="s">
        <v>355</v>
      </c>
      <c r="G67" t="s">
        <v>57</v>
      </c>
      <c r="H67">
        <v>100</v>
      </c>
      <c r="I67">
        <v>29.7</v>
      </c>
      <c r="J67">
        <v>17</v>
      </c>
      <c r="K67">
        <v>0</v>
      </c>
      <c r="L67">
        <v>0</v>
      </c>
      <c r="M67">
        <v>10.4</v>
      </c>
      <c r="N67">
        <v>0</v>
      </c>
      <c r="O67">
        <v>0</v>
      </c>
      <c r="P67">
        <v>0.585</v>
      </c>
      <c r="Q67">
        <v>0.985</v>
      </c>
      <c r="R67">
        <v>0</v>
      </c>
      <c r="S67">
        <v>0</v>
      </c>
      <c r="T67">
        <v>0</v>
      </c>
      <c r="U67">
        <v>1.69</v>
      </c>
      <c r="V67">
        <v>1.875</v>
      </c>
      <c r="W67">
        <v>1.125</v>
      </c>
      <c r="X67">
        <v>0</v>
      </c>
      <c r="Y67">
        <v>0</v>
      </c>
      <c r="Z67">
        <v>0</v>
      </c>
      <c r="AA67">
        <v>0</v>
      </c>
      <c r="AB67">
        <v>0</v>
      </c>
      <c r="AC67">
        <v>5.29</v>
      </c>
      <c r="AD67">
        <v>0</v>
      </c>
      <c r="AE67">
        <v>23.2</v>
      </c>
      <c r="AF67">
        <v>0</v>
      </c>
      <c r="AG67">
        <v>0</v>
      </c>
      <c r="AH67">
        <v>0</v>
      </c>
      <c r="AI67">
        <v>3530</v>
      </c>
      <c r="AJ67">
        <v>947</v>
      </c>
      <c r="AK67">
        <v>1500</v>
      </c>
      <c r="AL67">
        <v>200</v>
      </c>
      <c r="AM67">
        <v>177</v>
      </c>
      <c r="AN67">
        <v>7.1</v>
      </c>
      <c r="AO67">
        <v>186</v>
      </c>
      <c r="AP67">
        <v>55</v>
      </c>
      <c r="AQ67">
        <v>35.7</v>
      </c>
      <c r="AR67">
        <v>2.5</v>
      </c>
      <c r="AS67">
        <v>0</v>
      </c>
      <c r="AT67">
        <v>8.21</v>
      </c>
      <c r="AU67">
        <v>11900</v>
      </c>
      <c r="AV67">
        <v>0</v>
      </c>
      <c r="AW67">
        <v>41.7</v>
      </c>
      <c r="AX67">
        <v>107</v>
      </c>
      <c r="AY67">
        <v>38.7</v>
      </c>
      <c r="AZ67">
        <v>98.5</v>
      </c>
      <c r="BA67">
        <v>0</v>
      </c>
      <c r="BB67">
        <v>0</v>
      </c>
      <c r="BC67">
        <v>0</v>
      </c>
      <c r="BD67">
        <v>0</v>
      </c>
      <c r="BE67" t="b">
        <v>1</v>
      </c>
    </row>
    <row r="68" spans="3:57" ht="12.75">
      <c r="C68" t="s">
        <v>8</v>
      </c>
      <c r="D68" t="s">
        <v>298</v>
      </c>
      <c r="E68" t="s">
        <v>298</v>
      </c>
      <c r="F68" t="s">
        <v>299</v>
      </c>
      <c r="G68" t="s">
        <v>57</v>
      </c>
      <c r="H68">
        <v>101</v>
      </c>
      <c r="I68">
        <v>29.8</v>
      </c>
      <c r="J68">
        <v>21.4</v>
      </c>
      <c r="K68">
        <v>0</v>
      </c>
      <c r="L68">
        <v>0</v>
      </c>
      <c r="M68">
        <v>12.3</v>
      </c>
      <c r="N68">
        <v>0</v>
      </c>
      <c r="O68">
        <v>0</v>
      </c>
      <c r="P68">
        <v>0.5</v>
      </c>
      <c r="Q68">
        <v>0.8</v>
      </c>
      <c r="R68">
        <v>0</v>
      </c>
      <c r="S68">
        <v>0</v>
      </c>
      <c r="T68">
        <v>0</v>
      </c>
      <c r="U68">
        <v>1.3</v>
      </c>
      <c r="V68">
        <v>1.6875</v>
      </c>
      <c r="W68">
        <v>1.0625</v>
      </c>
      <c r="X68">
        <v>0</v>
      </c>
      <c r="Y68">
        <v>0</v>
      </c>
      <c r="Z68">
        <v>0</v>
      </c>
      <c r="AA68">
        <v>0</v>
      </c>
      <c r="AB68">
        <v>0</v>
      </c>
      <c r="AC68">
        <v>7.68</v>
      </c>
      <c r="AD68">
        <v>0</v>
      </c>
      <c r="AE68">
        <v>37.5</v>
      </c>
      <c r="AF68">
        <v>0</v>
      </c>
      <c r="AG68">
        <v>0</v>
      </c>
      <c r="AH68">
        <v>45.7</v>
      </c>
      <c r="AI68">
        <v>2200</v>
      </c>
      <c r="AJ68">
        <v>6400</v>
      </c>
      <c r="AK68">
        <v>2420</v>
      </c>
      <c r="AL68">
        <v>253</v>
      </c>
      <c r="AM68">
        <v>227</v>
      </c>
      <c r="AN68">
        <v>9.02</v>
      </c>
      <c r="AO68">
        <v>248</v>
      </c>
      <c r="AP68">
        <v>61.7</v>
      </c>
      <c r="AQ68">
        <v>40.3</v>
      </c>
      <c r="AR68">
        <v>2.89</v>
      </c>
      <c r="AS68">
        <v>0</v>
      </c>
      <c r="AT68">
        <v>5.21</v>
      </c>
      <c r="AU68">
        <v>26200</v>
      </c>
      <c r="AV68">
        <v>0</v>
      </c>
      <c r="AW68">
        <v>63.2</v>
      </c>
      <c r="AX68">
        <v>155</v>
      </c>
      <c r="AY68">
        <v>48.5</v>
      </c>
      <c r="AZ68">
        <v>125</v>
      </c>
      <c r="BA68">
        <v>0</v>
      </c>
      <c r="BB68">
        <v>0</v>
      </c>
      <c r="BC68">
        <v>0</v>
      </c>
      <c r="BD68">
        <v>0</v>
      </c>
      <c r="BE68" t="b">
        <v>1</v>
      </c>
    </row>
    <row r="69" spans="3:57" ht="12.75">
      <c r="C69" t="s">
        <v>8</v>
      </c>
      <c r="D69" t="s">
        <v>270</v>
      </c>
      <c r="E69" t="s">
        <v>270</v>
      </c>
      <c r="F69" t="s">
        <v>271</v>
      </c>
      <c r="G69" t="s">
        <v>57</v>
      </c>
      <c r="H69">
        <v>103</v>
      </c>
      <c r="I69">
        <v>30.3</v>
      </c>
      <c r="J69">
        <v>24.5</v>
      </c>
      <c r="K69">
        <v>0</v>
      </c>
      <c r="L69">
        <v>0</v>
      </c>
      <c r="M69">
        <v>9</v>
      </c>
      <c r="N69">
        <v>0</v>
      </c>
      <c r="O69">
        <v>0</v>
      </c>
      <c r="P69">
        <v>0.55</v>
      </c>
      <c r="Q69">
        <v>0.98</v>
      </c>
      <c r="R69">
        <v>0</v>
      </c>
      <c r="S69">
        <v>0</v>
      </c>
      <c r="T69">
        <v>0</v>
      </c>
      <c r="U69">
        <v>1.48</v>
      </c>
      <c r="V69">
        <v>1.875</v>
      </c>
      <c r="W69">
        <v>1.125</v>
      </c>
      <c r="X69">
        <v>0</v>
      </c>
      <c r="Y69">
        <v>0</v>
      </c>
      <c r="Z69">
        <v>0</v>
      </c>
      <c r="AA69">
        <v>0</v>
      </c>
      <c r="AB69">
        <v>0</v>
      </c>
      <c r="AC69">
        <v>4.59</v>
      </c>
      <c r="AD69">
        <v>0</v>
      </c>
      <c r="AE69">
        <v>39.2</v>
      </c>
      <c r="AF69">
        <v>0</v>
      </c>
      <c r="AG69">
        <v>0</v>
      </c>
      <c r="AH69">
        <v>41.9</v>
      </c>
      <c r="AI69">
        <v>2390</v>
      </c>
      <c r="AJ69">
        <v>5310</v>
      </c>
      <c r="AK69">
        <v>3000</v>
      </c>
      <c r="AL69">
        <v>280</v>
      </c>
      <c r="AM69">
        <v>245</v>
      </c>
      <c r="AN69">
        <v>9.96</v>
      </c>
      <c r="AO69">
        <v>119</v>
      </c>
      <c r="AP69">
        <v>41.5</v>
      </c>
      <c r="AQ69">
        <v>26.5</v>
      </c>
      <c r="AR69">
        <v>1.99</v>
      </c>
      <c r="AS69">
        <v>0</v>
      </c>
      <c r="AT69">
        <v>7.07</v>
      </c>
      <c r="AU69">
        <v>16500</v>
      </c>
      <c r="AV69">
        <v>0</v>
      </c>
      <c r="AW69">
        <v>53</v>
      </c>
      <c r="AX69">
        <v>117</v>
      </c>
      <c r="AY69">
        <v>48.8</v>
      </c>
      <c r="AZ69">
        <v>139</v>
      </c>
      <c r="BA69">
        <v>0</v>
      </c>
      <c r="BB69">
        <v>0</v>
      </c>
      <c r="BC69">
        <v>0</v>
      </c>
      <c r="BD69">
        <v>0</v>
      </c>
      <c r="BE69" t="b">
        <v>1</v>
      </c>
    </row>
    <row r="70" spans="3:57" ht="12.75">
      <c r="C70" t="s">
        <v>8</v>
      </c>
      <c r="D70" t="s">
        <v>268</v>
      </c>
      <c r="E70" t="s">
        <v>268</v>
      </c>
      <c r="F70" t="s">
        <v>269</v>
      </c>
      <c r="G70" t="s">
        <v>57</v>
      </c>
      <c r="H70">
        <v>104</v>
      </c>
      <c r="I70">
        <v>30.6</v>
      </c>
      <c r="J70">
        <v>24.1</v>
      </c>
      <c r="K70">
        <v>0</v>
      </c>
      <c r="L70">
        <v>0</v>
      </c>
      <c r="M70">
        <v>12.8</v>
      </c>
      <c r="N70">
        <v>0</v>
      </c>
      <c r="O70">
        <v>0</v>
      </c>
      <c r="P70">
        <v>0.5</v>
      </c>
      <c r="Q70">
        <v>0.75</v>
      </c>
      <c r="R70">
        <v>0</v>
      </c>
      <c r="S70">
        <v>0</v>
      </c>
      <c r="T70">
        <v>0</v>
      </c>
      <c r="U70">
        <v>1.25</v>
      </c>
      <c r="V70">
        <v>1.625</v>
      </c>
      <c r="W70">
        <v>1.0625</v>
      </c>
      <c r="X70">
        <v>0</v>
      </c>
      <c r="Y70">
        <v>0</v>
      </c>
      <c r="Z70">
        <v>0</v>
      </c>
      <c r="AA70">
        <v>0</v>
      </c>
      <c r="AB70">
        <v>0</v>
      </c>
      <c r="AC70">
        <v>8.5</v>
      </c>
      <c r="AD70">
        <v>0</v>
      </c>
      <c r="AE70">
        <v>43.1</v>
      </c>
      <c r="AF70">
        <v>0</v>
      </c>
      <c r="AG70">
        <v>0</v>
      </c>
      <c r="AH70">
        <v>34.6</v>
      </c>
      <c r="AI70">
        <v>1860</v>
      </c>
      <c r="AJ70">
        <v>12900</v>
      </c>
      <c r="AK70">
        <v>3100</v>
      </c>
      <c r="AL70">
        <v>289</v>
      </c>
      <c r="AM70">
        <v>258</v>
      </c>
      <c r="AN70">
        <v>10.1</v>
      </c>
      <c r="AO70">
        <v>259</v>
      </c>
      <c r="AP70">
        <v>62.4</v>
      </c>
      <c r="AQ70">
        <v>40.7</v>
      </c>
      <c r="AR70">
        <v>2.91</v>
      </c>
      <c r="AS70">
        <v>0</v>
      </c>
      <c r="AT70">
        <v>4.72</v>
      </c>
      <c r="AU70">
        <v>35200</v>
      </c>
      <c r="AV70">
        <v>0</v>
      </c>
      <c r="AW70">
        <v>74.3</v>
      </c>
      <c r="AX70">
        <v>178</v>
      </c>
      <c r="AY70">
        <v>53.5</v>
      </c>
      <c r="AZ70">
        <v>143</v>
      </c>
      <c r="BA70">
        <v>0</v>
      </c>
      <c r="BB70">
        <v>0</v>
      </c>
      <c r="BC70">
        <v>0</v>
      </c>
      <c r="BD70">
        <v>0</v>
      </c>
      <c r="BE70" t="b">
        <v>1</v>
      </c>
    </row>
    <row r="71" spans="3:57" ht="12.75">
      <c r="C71" t="s">
        <v>8</v>
      </c>
      <c r="D71" t="s">
        <v>330</v>
      </c>
      <c r="E71" t="s">
        <v>330</v>
      </c>
      <c r="F71" t="s">
        <v>331</v>
      </c>
      <c r="G71" t="s">
        <v>57</v>
      </c>
      <c r="H71">
        <v>106</v>
      </c>
      <c r="I71">
        <v>31.1</v>
      </c>
      <c r="J71">
        <v>18.7</v>
      </c>
      <c r="K71">
        <v>0</v>
      </c>
      <c r="L71">
        <v>0</v>
      </c>
      <c r="M71">
        <v>11.2</v>
      </c>
      <c r="N71">
        <v>0</v>
      </c>
      <c r="O71">
        <v>0</v>
      </c>
      <c r="P71">
        <v>0.59</v>
      </c>
      <c r="Q71">
        <v>0.94</v>
      </c>
      <c r="R71">
        <v>0</v>
      </c>
      <c r="S71">
        <v>0</v>
      </c>
      <c r="T71">
        <v>0</v>
      </c>
      <c r="U71">
        <v>1.34</v>
      </c>
      <c r="V71">
        <v>1.8125</v>
      </c>
      <c r="W71">
        <v>1.125</v>
      </c>
      <c r="X71">
        <v>0</v>
      </c>
      <c r="Y71">
        <v>0</v>
      </c>
      <c r="Z71">
        <v>0</v>
      </c>
      <c r="AA71">
        <v>0</v>
      </c>
      <c r="AB71">
        <v>0</v>
      </c>
      <c r="AC71">
        <v>5.96</v>
      </c>
      <c r="AD71">
        <v>0</v>
      </c>
      <c r="AE71">
        <v>27.2</v>
      </c>
      <c r="AF71">
        <v>0</v>
      </c>
      <c r="AG71">
        <v>0</v>
      </c>
      <c r="AH71">
        <v>0</v>
      </c>
      <c r="AI71">
        <v>2990</v>
      </c>
      <c r="AJ71">
        <v>1880</v>
      </c>
      <c r="AK71">
        <v>1910</v>
      </c>
      <c r="AL71">
        <v>230</v>
      </c>
      <c r="AM71">
        <v>204</v>
      </c>
      <c r="AN71">
        <v>7.84</v>
      </c>
      <c r="AO71">
        <v>220</v>
      </c>
      <c r="AP71">
        <v>60.5</v>
      </c>
      <c r="AQ71">
        <v>39.4</v>
      </c>
      <c r="AR71">
        <v>2.66</v>
      </c>
      <c r="AS71">
        <v>0</v>
      </c>
      <c r="AT71">
        <v>7.48</v>
      </c>
      <c r="AU71">
        <v>17400</v>
      </c>
      <c r="AV71">
        <v>0</v>
      </c>
      <c r="AW71">
        <v>49.8</v>
      </c>
      <c r="AX71">
        <v>131</v>
      </c>
      <c r="AY71">
        <v>44.4</v>
      </c>
      <c r="AZ71">
        <v>115</v>
      </c>
      <c r="BA71">
        <v>0</v>
      </c>
      <c r="BB71">
        <v>0</v>
      </c>
      <c r="BC71">
        <v>0</v>
      </c>
      <c r="BD71">
        <v>0</v>
      </c>
      <c r="BE71" t="b">
        <v>1</v>
      </c>
    </row>
    <row r="72" spans="3:57" ht="12.75">
      <c r="C72" t="s">
        <v>8</v>
      </c>
      <c r="D72" t="s">
        <v>330</v>
      </c>
      <c r="E72" t="s">
        <v>330</v>
      </c>
      <c r="F72" t="s">
        <v>331</v>
      </c>
      <c r="G72" t="s">
        <v>57</v>
      </c>
      <c r="H72">
        <v>106</v>
      </c>
      <c r="I72">
        <v>31.1</v>
      </c>
      <c r="J72">
        <v>18.7</v>
      </c>
      <c r="K72">
        <v>0</v>
      </c>
      <c r="L72">
        <v>0</v>
      </c>
      <c r="M72">
        <v>11.2</v>
      </c>
      <c r="N72">
        <v>0</v>
      </c>
      <c r="O72">
        <v>0</v>
      </c>
      <c r="P72">
        <v>0.59</v>
      </c>
      <c r="Q72">
        <v>0.94</v>
      </c>
      <c r="R72">
        <v>0</v>
      </c>
      <c r="S72">
        <v>0</v>
      </c>
      <c r="T72">
        <v>0</v>
      </c>
      <c r="U72">
        <v>1.34</v>
      </c>
      <c r="V72">
        <v>1.8125</v>
      </c>
      <c r="W72">
        <v>1.125</v>
      </c>
      <c r="X72">
        <v>0</v>
      </c>
      <c r="Y72">
        <v>0</v>
      </c>
      <c r="Z72">
        <v>0</v>
      </c>
      <c r="AA72">
        <v>0</v>
      </c>
      <c r="AB72">
        <v>0</v>
      </c>
      <c r="AC72">
        <v>5.96</v>
      </c>
      <c r="AD72">
        <v>0</v>
      </c>
      <c r="AE72">
        <v>27.2</v>
      </c>
      <c r="AF72">
        <v>0</v>
      </c>
      <c r="AG72">
        <v>0</v>
      </c>
      <c r="AH72">
        <v>0</v>
      </c>
      <c r="AI72">
        <v>2990</v>
      </c>
      <c r="AJ72">
        <v>1880</v>
      </c>
      <c r="AK72">
        <v>1910</v>
      </c>
      <c r="AL72">
        <v>230</v>
      </c>
      <c r="AM72">
        <v>204</v>
      </c>
      <c r="AN72">
        <v>7.84</v>
      </c>
      <c r="AO72">
        <v>220</v>
      </c>
      <c r="AP72">
        <v>60.5</v>
      </c>
      <c r="AQ72">
        <v>39.4</v>
      </c>
      <c r="AR72">
        <v>2.66</v>
      </c>
      <c r="AS72">
        <v>0</v>
      </c>
      <c r="AT72">
        <v>7.48</v>
      </c>
      <c r="AU72">
        <v>17400</v>
      </c>
      <c r="AV72">
        <v>0</v>
      </c>
      <c r="AW72">
        <v>49.8</v>
      </c>
      <c r="AX72">
        <v>131</v>
      </c>
      <c r="AY72">
        <v>44.4</v>
      </c>
      <c r="AZ72">
        <v>115</v>
      </c>
      <c r="BA72">
        <v>0</v>
      </c>
      <c r="BB72">
        <v>0</v>
      </c>
      <c r="BC72">
        <v>0</v>
      </c>
      <c r="BD72">
        <v>0</v>
      </c>
      <c r="BE72" t="b">
        <v>1</v>
      </c>
    </row>
    <row r="73" spans="3:57" ht="12.75">
      <c r="C73" t="s">
        <v>8</v>
      </c>
      <c r="D73" t="s">
        <v>420</v>
      </c>
      <c r="E73" t="s">
        <v>420</v>
      </c>
      <c r="F73" t="s">
        <v>421</v>
      </c>
      <c r="G73" t="s">
        <v>57</v>
      </c>
      <c r="H73">
        <v>109</v>
      </c>
      <c r="I73">
        <v>32</v>
      </c>
      <c r="J73">
        <v>14.3</v>
      </c>
      <c r="K73">
        <v>0</v>
      </c>
      <c r="L73">
        <v>0</v>
      </c>
      <c r="M73">
        <v>14.6</v>
      </c>
      <c r="N73">
        <v>0</v>
      </c>
      <c r="O73">
        <v>0</v>
      </c>
      <c r="P73">
        <v>0.525</v>
      </c>
      <c r="Q73">
        <v>0.86</v>
      </c>
      <c r="R73">
        <v>0</v>
      </c>
      <c r="S73">
        <v>0</v>
      </c>
      <c r="T73">
        <v>0</v>
      </c>
      <c r="U73">
        <v>1.46</v>
      </c>
      <c r="V73">
        <v>2.1875</v>
      </c>
      <c r="W73">
        <v>1.5</v>
      </c>
      <c r="X73">
        <v>0</v>
      </c>
      <c r="Y73">
        <v>0</v>
      </c>
      <c r="Z73">
        <v>0</v>
      </c>
      <c r="AA73">
        <v>0</v>
      </c>
      <c r="AB73">
        <v>0</v>
      </c>
      <c r="AC73">
        <v>8.49</v>
      </c>
      <c r="AD73">
        <v>0</v>
      </c>
      <c r="AE73">
        <v>21.7</v>
      </c>
      <c r="AF73">
        <v>0</v>
      </c>
      <c r="AG73">
        <v>0</v>
      </c>
      <c r="AH73">
        <v>0</v>
      </c>
      <c r="AI73">
        <v>3490</v>
      </c>
      <c r="AJ73">
        <v>853</v>
      </c>
      <c r="AK73">
        <v>1240</v>
      </c>
      <c r="AL73">
        <v>192</v>
      </c>
      <c r="AM73">
        <v>173</v>
      </c>
      <c r="AN73">
        <v>6.22</v>
      </c>
      <c r="AO73">
        <v>447</v>
      </c>
      <c r="AP73">
        <v>92.7</v>
      </c>
      <c r="AQ73">
        <v>61.2</v>
      </c>
      <c r="AR73">
        <v>3.73</v>
      </c>
      <c r="AS73">
        <v>0</v>
      </c>
      <c r="AT73">
        <v>7.12</v>
      </c>
      <c r="AU73">
        <v>20200</v>
      </c>
      <c r="AV73">
        <v>0</v>
      </c>
      <c r="AW73">
        <v>49.1</v>
      </c>
      <c r="AX73">
        <v>154</v>
      </c>
      <c r="AY73">
        <v>40.7</v>
      </c>
      <c r="AZ73">
        <v>94.9</v>
      </c>
      <c r="BA73">
        <v>0</v>
      </c>
      <c r="BB73">
        <v>0</v>
      </c>
      <c r="BC73">
        <v>0</v>
      </c>
      <c r="BD73">
        <v>0</v>
      </c>
      <c r="BE73" t="b">
        <v>1</v>
      </c>
    </row>
    <row r="74" spans="3:57" ht="12.75">
      <c r="C74" t="s">
        <v>8</v>
      </c>
      <c r="D74" t="s">
        <v>296</v>
      </c>
      <c r="E74" t="s">
        <v>296</v>
      </c>
      <c r="F74" t="s">
        <v>297</v>
      </c>
      <c r="G74" t="s">
        <v>57</v>
      </c>
      <c r="H74">
        <v>111</v>
      </c>
      <c r="I74">
        <v>32.7</v>
      </c>
      <c r="J74">
        <v>21.5</v>
      </c>
      <c r="K74">
        <v>0</v>
      </c>
      <c r="L74">
        <v>0</v>
      </c>
      <c r="M74">
        <v>12.3</v>
      </c>
      <c r="N74">
        <v>0</v>
      </c>
      <c r="O74">
        <v>0</v>
      </c>
      <c r="P74">
        <v>0.55</v>
      </c>
      <c r="Q74">
        <v>0.875</v>
      </c>
      <c r="R74">
        <v>0</v>
      </c>
      <c r="S74">
        <v>0</v>
      </c>
      <c r="T74">
        <v>0</v>
      </c>
      <c r="U74">
        <v>1.38</v>
      </c>
      <c r="V74">
        <v>1.75</v>
      </c>
      <c r="W74">
        <v>1.125</v>
      </c>
      <c r="X74">
        <v>0</v>
      </c>
      <c r="Y74">
        <v>0</v>
      </c>
      <c r="Z74">
        <v>0</v>
      </c>
      <c r="AA74">
        <v>0</v>
      </c>
      <c r="AB74">
        <v>0</v>
      </c>
      <c r="AC74">
        <v>7.05</v>
      </c>
      <c r="AD74">
        <v>0</v>
      </c>
      <c r="AE74">
        <v>34.1</v>
      </c>
      <c r="AF74">
        <v>0</v>
      </c>
      <c r="AG74">
        <v>0</v>
      </c>
      <c r="AH74">
        <v>55.3</v>
      </c>
      <c r="AI74">
        <v>2400</v>
      </c>
      <c r="AJ74">
        <v>4510</v>
      </c>
      <c r="AK74">
        <v>2670</v>
      </c>
      <c r="AL74">
        <v>279</v>
      </c>
      <c r="AM74">
        <v>249</v>
      </c>
      <c r="AN74">
        <v>9.05</v>
      </c>
      <c r="AO74">
        <v>274</v>
      </c>
      <c r="AP74">
        <v>68.2</v>
      </c>
      <c r="AQ74">
        <v>44.5</v>
      </c>
      <c r="AR74">
        <v>2.9</v>
      </c>
      <c r="AS74">
        <v>0</v>
      </c>
      <c r="AT74">
        <v>6.83</v>
      </c>
      <c r="AU74">
        <v>29200</v>
      </c>
      <c r="AV74">
        <v>0</v>
      </c>
      <c r="AW74">
        <v>63.7</v>
      </c>
      <c r="AX74">
        <v>172</v>
      </c>
      <c r="AY74">
        <v>53.2</v>
      </c>
      <c r="AZ74">
        <v>138</v>
      </c>
      <c r="BA74">
        <v>0</v>
      </c>
      <c r="BB74">
        <v>0</v>
      </c>
      <c r="BC74">
        <v>0</v>
      </c>
      <c r="BD74">
        <v>0</v>
      </c>
      <c r="BE74" t="b">
        <v>1</v>
      </c>
    </row>
    <row r="75" spans="3:57" ht="12.75">
      <c r="C75" t="s">
        <v>8</v>
      </c>
      <c r="D75" t="s">
        <v>266</v>
      </c>
      <c r="E75" t="s">
        <v>266</v>
      </c>
      <c r="F75" t="s">
        <v>267</v>
      </c>
      <c r="G75" t="s">
        <v>57</v>
      </c>
      <c r="H75">
        <v>117</v>
      </c>
      <c r="I75">
        <v>34.4</v>
      </c>
      <c r="J75">
        <v>24.3</v>
      </c>
      <c r="K75">
        <v>0</v>
      </c>
      <c r="L75">
        <v>0</v>
      </c>
      <c r="M75">
        <v>12.8</v>
      </c>
      <c r="N75">
        <v>0</v>
      </c>
      <c r="O75">
        <v>0</v>
      </c>
      <c r="P75">
        <v>0.55</v>
      </c>
      <c r="Q75">
        <v>0.85</v>
      </c>
      <c r="R75">
        <v>0</v>
      </c>
      <c r="S75">
        <v>0</v>
      </c>
      <c r="T75">
        <v>0</v>
      </c>
      <c r="U75">
        <v>1.35</v>
      </c>
      <c r="V75">
        <v>1.75</v>
      </c>
      <c r="W75">
        <v>1.125</v>
      </c>
      <c r="X75">
        <v>0</v>
      </c>
      <c r="Y75">
        <v>0</v>
      </c>
      <c r="Z75">
        <v>0</v>
      </c>
      <c r="AA75">
        <v>0</v>
      </c>
      <c r="AB75">
        <v>0</v>
      </c>
      <c r="AC75">
        <v>7.53</v>
      </c>
      <c r="AD75">
        <v>0</v>
      </c>
      <c r="AE75">
        <v>39.2</v>
      </c>
      <c r="AF75">
        <v>0</v>
      </c>
      <c r="AG75">
        <v>0</v>
      </c>
      <c r="AH75">
        <v>41.9</v>
      </c>
      <c r="AI75">
        <v>2090</v>
      </c>
      <c r="AJ75">
        <v>8190</v>
      </c>
      <c r="AK75">
        <v>3540</v>
      </c>
      <c r="AL75">
        <v>327</v>
      </c>
      <c r="AM75">
        <v>291</v>
      </c>
      <c r="AN75">
        <v>10.1</v>
      </c>
      <c r="AO75">
        <v>297</v>
      </c>
      <c r="AP75">
        <v>71.4</v>
      </c>
      <c r="AQ75">
        <v>46.5</v>
      </c>
      <c r="AR75">
        <v>2.94</v>
      </c>
      <c r="AS75">
        <v>0</v>
      </c>
      <c r="AT75">
        <v>6.72</v>
      </c>
      <c r="AU75">
        <v>40700</v>
      </c>
      <c r="AV75">
        <v>0</v>
      </c>
      <c r="AW75">
        <v>74.9</v>
      </c>
      <c r="AX75">
        <v>204</v>
      </c>
      <c r="AY75">
        <v>60.9</v>
      </c>
      <c r="AZ75">
        <v>162</v>
      </c>
      <c r="BA75">
        <v>0</v>
      </c>
      <c r="BB75">
        <v>0</v>
      </c>
      <c r="BC75">
        <v>0</v>
      </c>
      <c r="BD75">
        <v>0</v>
      </c>
      <c r="BE75" t="b">
        <v>1</v>
      </c>
    </row>
    <row r="76" spans="3:57" ht="12.75">
      <c r="C76" t="s">
        <v>8</v>
      </c>
      <c r="D76" t="s">
        <v>328</v>
      </c>
      <c r="E76" t="s">
        <v>328</v>
      </c>
      <c r="F76" t="s">
        <v>329</v>
      </c>
      <c r="G76" t="s">
        <v>57</v>
      </c>
      <c r="H76">
        <v>119</v>
      </c>
      <c r="I76">
        <v>35.1</v>
      </c>
      <c r="J76">
        <v>19</v>
      </c>
      <c r="K76">
        <v>0</v>
      </c>
      <c r="L76">
        <v>0</v>
      </c>
      <c r="M76">
        <v>11.3</v>
      </c>
      <c r="N76">
        <v>0</v>
      </c>
      <c r="O76">
        <v>0</v>
      </c>
      <c r="P76">
        <v>0.655</v>
      </c>
      <c r="Q76">
        <v>1.06</v>
      </c>
      <c r="R76">
        <v>0</v>
      </c>
      <c r="S76">
        <v>0</v>
      </c>
      <c r="T76">
        <v>0</v>
      </c>
      <c r="U76">
        <v>1.46</v>
      </c>
      <c r="V76">
        <v>1.9375</v>
      </c>
      <c r="W76">
        <v>1.1875</v>
      </c>
      <c r="X76">
        <v>0</v>
      </c>
      <c r="Y76">
        <v>0</v>
      </c>
      <c r="Z76">
        <v>0</v>
      </c>
      <c r="AA76">
        <v>0</v>
      </c>
      <c r="AB76">
        <v>0</v>
      </c>
      <c r="AC76">
        <v>5.31</v>
      </c>
      <c r="AD76">
        <v>0</v>
      </c>
      <c r="AE76">
        <v>24.5</v>
      </c>
      <c r="AF76">
        <v>0</v>
      </c>
      <c r="AG76">
        <v>0</v>
      </c>
      <c r="AH76">
        <v>0</v>
      </c>
      <c r="AI76">
        <v>3340</v>
      </c>
      <c r="AJ76">
        <v>1210</v>
      </c>
      <c r="AK76">
        <v>2190</v>
      </c>
      <c r="AL76">
        <v>262</v>
      </c>
      <c r="AM76">
        <v>231</v>
      </c>
      <c r="AN76">
        <v>7.9</v>
      </c>
      <c r="AO76">
        <v>253</v>
      </c>
      <c r="AP76">
        <v>69.1</v>
      </c>
      <c r="AQ76">
        <v>44.9</v>
      </c>
      <c r="AR76">
        <v>2.69</v>
      </c>
      <c r="AS76">
        <v>0</v>
      </c>
      <c r="AT76">
        <v>10.6</v>
      </c>
      <c r="AU76">
        <v>20300</v>
      </c>
      <c r="AV76">
        <v>0</v>
      </c>
      <c r="AW76">
        <v>50.4</v>
      </c>
      <c r="AX76">
        <v>151</v>
      </c>
      <c r="AY76">
        <v>50.4</v>
      </c>
      <c r="AZ76">
        <v>130</v>
      </c>
      <c r="BA76">
        <v>0</v>
      </c>
      <c r="BB76">
        <v>0</v>
      </c>
      <c r="BC76">
        <v>0</v>
      </c>
      <c r="BD76">
        <v>0</v>
      </c>
      <c r="BE76" t="b">
        <v>1</v>
      </c>
    </row>
    <row r="77" spans="3:57" ht="12.75">
      <c r="C77" t="s">
        <v>8</v>
      </c>
      <c r="D77" t="s">
        <v>418</v>
      </c>
      <c r="E77" t="s">
        <v>418</v>
      </c>
      <c r="F77" t="s">
        <v>419</v>
      </c>
      <c r="G77" t="s">
        <v>57</v>
      </c>
      <c r="H77">
        <v>120</v>
      </c>
      <c r="I77">
        <v>35.3</v>
      </c>
      <c r="J77">
        <v>14.5</v>
      </c>
      <c r="K77">
        <v>0</v>
      </c>
      <c r="L77">
        <v>0</v>
      </c>
      <c r="M77">
        <v>14.7</v>
      </c>
      <c r="N77">
        <v>0</v>
      </c>
      <c r="O77">
        <v>0</v>
      </c>
      <c r="P77">
        <v>0.59</v>
      </c>
      <c r="Q77">
        <v>0.94</v>
      </c>
      <c r="R77">
        <v>0</v>
      </c>
      <c r="S77">
        <v>0</v>
      </c>
      <c r="T77">
        <v>0</v>
      </c>
      <c r="U77">
        <v>1.54</v>
      </c>
      <c r="V77">
        <v>2.25</v>
      </c>
      <c r="W77">
        <v>1.5</v>
      </c>
      <c r="X77">
        <v>0</v>
      </c>
      <c r="Y77">
        <v>0</v>
      </c>
      <c r="Z77">
        <v>0</v>
      </c>
      <c r="AA77">
        <v>0</v>
      </c>
      <c r="AB77">
        <v>0</v>
      </c>
      <c r="AC77">
        <v>7.8</v>
      </c>
      <c r="AD77">
        <v>0</v>
      </c>
      <c r="AE77">
        <v>19.3</v>
      </c>
      <c r="AF77">
        <v>0</v>
      </c>
      <c r="AG77">
        <v>0</v>
      </c>
      <c r="AH77">
        <v>0</v>
      </c>
      <c r="AI77">
        <v>3830</v>
      </c>
      <c r="AJ77">
        <v>601</v>
      </c>
      <c r="AK77">
        <v>1380</v>
      </c>
      <c r="AL77">
        <v>212</v>
      </c>
      <c r="AM77">
        <v>190</v>
      </c>
      <c r="AN77">
        <v>6.24</v>
      </c>
      <c r="AO77">
        <v>495</v>
      </c>
      <c r="AP77">
        <v>102</v>
      </c>
      <c r="AQ77">
        <v>67.5</v>
      </c>
      <c r="AR77">
        <v>3.74</v>
      </c>
      <c r="AS77">
        <v>0</v>
      </c>
      <c r="AT77">
        <v>9.37</v>
      </c>
      <c r="AU77">
        <v>22700</v>
      </c>
      <c r="AV77">
        <v>0</v>
      </c>
      <c r="AW77">
        <v>49.7</v>
      </c>
      <c r="AX77">
        <v>171</v>
      </c>
      <c r="AY77">
        <v>44.8</v>
      </c>
      <c r="AZ77">
        <v>105</v>
      </c>
      <c r="BA77">
        <v>0</v>
      </c>
      <c r="BB77">
        <v>0</v>
      </c>
      <c r="BC77">
        <v>0</v>
      </c>
      <c r="BD77">
        <v>0</v>
      </c>
      <c r="BE77" t="b">
        <v>1</v>
      </c>
    </row>
    <row r="78" spans="3:57" ht="12.75">
      <c r="C78" t="s">
        <v>8</v>
      </c>
      <c r="D78" t="s">
        <v>418</v>
      </c>
      <c r="E78" t="s">
        <v>418</v>
      </c>
      <c r="F78" t="s">
        <v>419</v>
      </c>
      <c r="G78" t="s">
        <v>57</v>
      </c>
      <c r="H78">
        <v>120</v>
      </c>
      <c r="I78">
        <v>35.3</v>
      </c>
      <c r="J78">
        <v>14.5</v>
      </c>
      <c r="K78">
        <v>0</v>
      </c>
      <c r="L78">
        <v>0</v>
      </c>
      <c r="M78">
        <v>14.7</v>
      </c>
      <c r="N78">
        <v>0</v>
      </c>
      <c r="O78">
        <v>0</v>
      </c>
      <c r="P78">
        <v>0.59</v>
      </c>
      <c r="Q78">
        <v>0.94</v>
      </c>
      <c r="R78">
        <v>0</v>
      </c>
      <c r="S78">
        <v>0</v>
      </c>
      <c r="T78">
        <v>0</v>
      </c>
      <c r="U78">
        <v>1.54</v>
      </c>
      <c r="V78">
        <v>2.25</v>
      </c>
      <c r="W78">
        <v>1.5</v>
      </c>
      <c r="X78">
        <v>0</v>
      </c>
      <c r="Y78">
        <v>0</v>
      </c>
      <c r="Z78">
        <v>0</v>
      </c>
      <c r="AA78">
        <v>0</v>
      </c>
      <c r="AB78">
        <v>0</v>
      </c>
      <c r="AC78">
        <v>7.8</v>
      </c>
      <c r="AD78">
        <v>0</v>
      </c>
      <c r="AE78">
        <v>19.3</v>
      </c>
      <c r="AF78">
        <v>0</v>
      </c>
      <c r="AG78">
        <v>0</v>
      </c>
      <c r="AH78">
        <v>0</v>
      </c>
      <c r="AI78">
        <v>3830</v>
      </c>
      <c r="AJ78">
        <v>601</v>
      </c>
      <c r="AK78">
        <v>1380</v>
      </c>
      <c r="AL78">
        <v>212</v>
      </c>
      <c r="AM78">
        <v>190</v>
      </c>
      <c r="AN78">
        <v>6.24</v>
      </c>
      <c r="AO78">
        <v>495</v>
      </c>
      <c r="AP78">
        <v>102</v>
      </c>
      <c r="AQ78">
        <v>67.5</v>
      </c>
      <c r="AR78">
        <v>3.74</v>
      </c>
      <c r="AS78">
        <v>0</v>
      </c>
      <c r="AT78">
        <v>9.37</v>
      </c>
      <c r="AU78">
        <v>22700</v>
      </c>
      <c r="AV78">
        <v>0</v>
      </c>
      <c r="AW78">
        <v>49.7</v>
      </c>
      <c r="AX78">
        <v>171</v>
      </c>
      <c r="AY78">
        <v>44.8</v>
      </c>
      <c r="AZ78">
        <v>105</v>
      </c>
      <c r="BA78">
        <v>0</v>
      </c>
      <c r="BB78">
        <v>0</v>
      </c>
      <c r="BC78">
        <v>0</v>
      </c>
      <c r="BD78">
        <v>0</v>
      </c>
      <c r="BE78" t="b">
        <v>1</v>
      </c>
    </row>
    <row r="79" spans="3:57" ht="12.75">
      <c r="C79" t="s">
        <v>8</v>
      </c>
      <c r="D79" t="s">
        <v>294</v>
      </c>
      <c r="E79" t="s">
        <v>294</v>
      </c>
      <c r="F79" t="s">
        <v>295</v>
      </c>
      <c r="G79" t="s">
        <v>57</v>
      </c>
      <c r="H79">
        <v>122</v>
      </c>
      <c r="I79">
        <v>35.9</v>
      </c>
      <c r="J79">
        <v>21.7</v>
      </c>
      <c r="K79">
        <v>0</v>
      </c>
      <c r="L79">
        <v>0</v>
      </c>
      <c r="M79">
        <v>12.4</v>
      </c>
      <c r="N79">
        <v>0</v>
      </c>
      <c r="O79">
        <v>0</v>
      </c>
      <c r="P79">
        <v>0.6</v>
      </c>
      <c r="Q79">
        <v>0.96</v>
      </c>
      <c r="R79">
        <v>0</v>
      </c>
      <c r="S79">
        <v>0</v>
      </c>
      <c r="T79">
        <v>0</v>
      </c>
      <c r="U79">
        <v>1.46</v>
      </c>
      <c r="V79">
        <v>1.8125</v>
      </c>
      <c r="W79">
        <v>1.125</v>
      </c>
      <c r="X79">
        <v>0</v>
      </c>
      <c r="Y79">
        <v>0</v>
      </c>
      <c r="Z79">
        <v>0</v>
      </c>
      <c r="AA79">
        <v>0</v>
      </c>
      <c r="AB79">
        <v>0</v>
      </c>
      <c r="AC79">
        <v>6.45</v>
      </c>
      <c r="AD79">
        <v>0</v>
      </c>
      <c r="AE79">
        <v>31.3</v>
      </c>
      <c r="AF79">
        <v>0</v>
      </c>
      <c r="AG79">
        <v>0</v>
      </c>
      <c r="AH79">
        <v>0</v>
      </c>
      <c r="AI79">
        <v>2630</v>
      </c>
      <c r="AJ79">
        <v>3160</v>
      </c>
      <c r="AK79">
        <v>2960</v>
      </c>
      <c r="AL79">
        <v>307</v>
      </c>
      <c r="AM79">
        <v>273</v>
      </c>
      <c r="AN79">
        <v>9.09</v>
      </c>
      <c r="AO79">
        <v>305</v>
      </c>
      <c r="AP79">
        <v>75.6</v>
      </c>
      <c r="AQ79">
        <v>49.2</v>
      </c>
      <c r="AR79">
        <v>2.92</v>
      </c>
      <c r="AS79">
        <v>0</v>
      </c>
      <c r="AT79">
        <v>8.98</v>
      </c>
      <c r="AU79">
        <v>32700</v>
      </c>
      <c r="AV79">
        <v>0</v>
      </c>
      <c r="AW79">
        <v>64.2</v>
      </c>
      <c r="AX79">
        <v>191</v>
      </c>
      <c r="AY79">
        <v>58.6</v>
      </c>
      <c r="AZ79">
        <v>153</v>
      </c>
      <c r="BA79">
        <v>0</v>
      </c>
      <c r="BB79">
        <v>0</v>
      </c>
      <c r="BC79">
        <v>0</v>
      </c>
      <c r="BD79">
        <v>0</v>
      </c>
      <c r="BE79" t="b">
        <v>1</v>
      </c>
    </row>
    <row r="80" spans="3:57" ht="12.75">
      <c r="C80" t="s">
        <v>8</v>
      </c>
      <c r="D80" t="s">
        <v>326</v>
      </c>
      <c r="E80" t="s">
        <v>326</v>
      </c>
      <c r="F80" t="s">
        <v>327</v>
      </c>
      <c r="G80" t="s">
        <v>57</v>
      </c>
      <c r="H80">
        <v>130</v>
      </c>
      <c r="I80">
        <v>38.2</v>
      </c>
      <c r="J80">
        <v>19.3</v>
      </c>
      <c r="K80">
        <v>0</v>
      </c>
      <c r="L80">
        <v>0</v>
      </c>
      <c r="M80">
        <v>11.2</v>
      </c>
      <c r="N80">
        <v>0</v>
      </c>
      <c r="O80">
        <v>0</v>
      </c>
      <c r="P80">
        <v>0.67</v>
      </c>
      <c r="Q80">
        <v>1.2</v>
      </c>
      <c r="R80">
        <v>0</v>
      </c>
      <c r="S80">
        <v>0</v>
      </c>
      <c r="T80">
        <v>0</v>
      </c>
      <c r="U80">
        <v>1.6</v>
      </c>
      <c r="V80">
        <v>2.0625</v>
      </c>
      <c r="W80">
        <v>1.1875</v>
      </c>
      <c r="X80">
        <v>0</v>
      </c>
      <c r="Y80">
        <v>0</v>
      </c>
      <c r="Z80">
        <v>0</v>
      </c>
      <c r="AA80">
        <v>0</v>
      </c>
      <c r="AB80">
        <v>0</v>
      </c>
      <c r="AC80">
        <v>4.65</v>
      </c>
      <c r="AD80">
        <v>0</v>
      </c>
      <c r="AE80">
        <v>23.9</v>
      </c>
      <c r="AF80">
        <v>0</v>
      </c>
      <c r="AG80">
        <v>0</v>
      </c>
      <c r="AH80">
        <v>0</v>
      </c>
      <c r="AI80">
        <v>3680</v>
      </c>
      <c r="AJ80">
        <v>810</v>
      </c>
      <c r="AK80">
        <v>2460</v>
      </c>
      <c r="AL80">
        <v>290</v>
      </c>
      <c r="AM80">
        <v>256</v>
      </c>
      <c r="AN80">
        <v>8.03</v>
      </c>
      <c r="AO80">
        <v>278</v>
      </c>
      <c r="AP80">
        <v>76.7</v>
      </c>
      <c r="AQ80">
        <v>49.9</v>
      </c>
      <c r="AR80">
        <v>2.7</v>
      </c>
      <c r="AS80">
        <v>0</v>
      </c>
      <c r="AT80">
        <v>14.5</v>
      </c>
      <c r="AU80">
        <v>22600</v>
      </c>
      <c r="AV80">
        <v>0</v>
      </c>
      <c r="AW80">
        <v>50.4</v>
      </c>
      <c r="AX80">
        <v>169</v>
      </c>
      <c r="AY80">
        <v>56.8</v>
      </c>
      <c r="AZ80">
        <v>145</v>
      </c>
      <c r="BA80">
        <v>0</v>
      </c>
      <c r="BB80">
        <v>0</v>
      </c>
      <c r="BC80">
        <v>0</v>
      </c>
      <c r="BD80">
        <v>0</v>
      </c>
      <c r="BE80" t="b">
        <v>1</v>
      </c>
    </row>
    <row r="81" spans="3:57" ht="12.75">
      <c r="C81" t="s">
        <v>8</v>
      </c>
      <c r="D81" t="s">
        <v>264</v>
      </c>
      <c r="E81" t="s">
        <v>264</v>
      </c>
      <c r="F81" t="s">
        <v>265</v>
      </c>
      <c r="G81" t="s">
        <v>57</v>
      </c>
      <c r="H81">
        <v>131</v>
      </c>
      <c r="I81">
        <v>38.5</v>
      </c>
      <c r="J81">
        <v>24.5</v>
      </c>
      <c r="K81">
        <v>0</v>
      </c>
      <c r="L81">
        <v>0</v>
      </c>
      <c r="M81">
        <v>12.9</v>
      </c>
      <c r="N81">
        <v>0</v>
      </c>
      <c r="O81">
        <v>0</v>
      </c>
      <c r="P81">
        <v>0.605</v>
      </c>
      <c r="Q81">
        <v>0.96</v>
      </c>
      <c r="R81">
        <v>0</v>
      </c>
      <c r="S81">
        <v>0</v>
      </c>
      <c r="T81">
        <v>0</v>
      </c>
      <c r="U81">
        <v>1.46</v>
      </c>
      <c r="V81">
        <v>1.875</v>
      </c>
      <c r="W81">
        <v>1.125</v>
      </c>
      <c r="X81">
        <v>0</v>
      </c>
      <c r="Y81">
        <v>0</v>
      </c>
      <c r="Z81">
        <v>0</v>
      </c>
      <c r="AA81">
        <v>0</v>
      </c>
      <c r="AB81">
        <v>0</v>
      </c>
      <c r="AC81">
        <v>6.7</v>
      </c>
      <c r="AD81">
        <v>0</v>
      </c>
      <c r="AE81">
        <v>35.6</v>
      </c>
      <c r="AF81">
        <v>0</v>
      </c>
      <c r="AG81">
        <v>0</v>
      </c>
      <c r="AH81">
        <v>50.7</v>
      </c>
      <c r="AI81">
        <v>2330</v>
      </c>
      <c r="AJ81">
        <v>5290</v>
      </c>
      <c r="AK81">
        <v>4020</v>
      </c>
      <c r="AL81">
        <v>370</v>
      </c>
      <c r="AM81">
        <v>329</v>
      </c>
      <c r="AN81">
        <v>10.2</v>
      </c>
      <c r="AO81">
        <v>340</v>
      </c>
      <c r="AP81">
        <v>81.5</v>
      </c>
      <c r="AQ81">
        <v>53</v>
      </c>
      <c r="AR81">
        <v>2.97</v>
      </c>
      <c r="AS81">
        <v>0</v>
      </c>
      <c r="AT81">
        <v>9.5</v>
      </c>
      <c r="AU81">
        <v>47000</v>
      </c>
      <c r="AV81">
        <v>0</v>
      </c>
      <c r="AW81">
        <v>75.6</v>
      </c>
      <c r="AX81">
        <v>233</v>
      </c>
      <c r="AY81">
        <v>69.1</v>
      </c>
      <c r="AZ81">
        <v>184</v>
      </c>
      <c r="BA81">
        <v>0</v>
      </c>
      <c r="BB81">
        <v>0</v>
      </c>
      <c r="BC81">
        <v>0</v>
      </c>
      <c r="BD81">
        <v>0</v>
      </c>
      <c r="BE81" t="b">
        <v>1</v>
      </c>
    </row>
    <row r="82" spans="3:57" ht="12.75">
      <c r="C82" t="s">
        <v>8</v>
      </c>
      <c r="D82" t="s">
        <v>292</v>
      </c>
      <c r="E82" t="s">
        <v>292</v>
      </c>
      <c r="F82" t="s">
        <v>293</v>
      </c>
      <c r="G82" t="s">
        <v>57</v>
      </c>
      <c r="H82">
        <v>132</v>
      </c>
      <c r="I82">
        <v>38.8</v>
      </c>
      <c r="J82">
        <v>21.8</v>
      </c>
      <c r="K82">
        <v>0</v>
      </c>
      <c r="L82">
        <v>0</v>
      </c>
      <c r="M82">
        <v>12.4</v>
      </c>
      <c r="N82">
        <v>0</v>
      </c>
      <c r="O82">
        <v>0</v>
      </c>
      <c r="P82">
        <v>0.65</v>
      </c>
      <c r="Q82">
        <v>1.03</v>
      </c>
      <c r="R82">
        <v>0</v>
      </c>
      <c r="S82">
        <v>0</v>
      </c>
      <c r="T82">
        <v>0</v>
      </c>
      <c r="U82">
        <v>1.54</v>
      </c>
      <c r="V82">
        <v>1.9375</v>
      </c>
      <c r="W82">
        <v>1.125</v>
      </c>
      <c r="X82">
        <v>0</v>
      </c>
      <c r="Y82">
        <v>0</v>
      </c>
      <c r="Z82">
        <v>0</v>
      </c>
      <c r="AA82">
        <v>0</v>
      </c>
      <c r="AB82">
        <v>0</v>
      </c>
      <c r="AC82">
        <v>6.01</v>
      </c>
      <c r="AD82">
        <v>0</v>
      </c>
      <c r="AE82">
        <v>28.9</v>
      </c>
      <c r="AF82">
        <v>0</v>
      </c>
      <c r="AG82">
        <v>0</v>
      </c>
      <c r="AH82">
        <v>0</v>
      </c>
      <c r="AI82">
        <v>2840</v>
      </c>
      <c r="AJ82">
        <v>2350</v>
      </c>
      <c r="AK82">
        <v>3220</v>
      </c>
      <c r="AL82">
        <v>333</v>
      </c>
      <c r="AM82">
        <v>295</v>
      </c>
      <c r="AN82">
        <v>9.12</v>
      </c>
      <c r="AO82">
        <v>333</v>
      </c>
      <c r="AP82">
        <v>82.3</v>
      </c>
      <c r="AQ82">
        <v>53.5</v>
      </c>
      <c r="AR82">
        <v>2.93</v>
      </c>
      <c r="AS82">
        <v>0</v>
      </c>
      <c r="AT82">
        <v>11.3</v>
      </c>
      <c r="AU82">
        <v>36000</v>
      </c>
      <c r="AV82">
        <v>0</v>
      </c>
      <c r="AW82">
        <v>64.7</v>
      </c>
      <c r="AX82">
        <v>208</v>
      </c>
      <c r="AY82">
        <v>63.4</v>
      </c>
      <c r="AZ82">
        <v>166</v>
      </c>
      <c r="BA82">
        <v>0</v>
      </c>
      <c r="BB82">
        <v>0</v>
      </c>
      <c r="BC82">
        <v>0</v>
      </c>
      <c r="BD82">
        <v>0</v>
      </c>
      <c r="BE82" t="b">
        <v>1</v>
      </c>
    </row>
    <row r="83" spans="3:57" ht="12.75">
      <c r="C83" t="s">
        <v>8</v>
      </c>
      <c r="D83" t="s">
        <v>292</v>
      </c>
      <c r="E83" t="s">
        <v>292</v>
      </c>
      <c r="F83" t="s">
        <v>293</v>
      </c>
      <c r="G83" t="s">
        <v>57</v>
      </c>
      <c r="H83">
        <v>132</v>
      </c>
      <c r="I83">
        <v>38.8</v>
      </c>
      <c r="J83">
        <v>21.8</v>
      </c>
      <c r="K83">
        <v>0</v>
      </c>
      <c r="L83">
        <v>0</v>
      </c>
      <c r="M83">
        <v>12.4</v>
      </c>
      <c r="N83">
        <v>0</v>
      </c>
      <c r="O83">
        <v>0</v>
      </c>
      <c r="P83">
        <v>0.65</v>
      </c>
      <c r="Q83">
        <v>1.03</v>
      </c>
      <c r="R83">
        <v>0</v>
      </c>
      <c r="S83">
        <v>0</v>
      </c>
      <c r="T83">
        <v>0</v>
      </c>
      <c r="U83">
        <v>1.54</v>
      </c>
      <c r="V83">
        <v>1.9375</v>
      </c>
      <c r="W83">
        <v>1.125</v>
      </c>
      <c r="X83">
        <v>0</v>
      </c>
      <c r="Y83">
        <v>0</v>
      </c>
      <c r="Z83">
        <v>0</v>
      </c>
      <c r="AA83">
        <v>0</v>
      </c>
      <c r="AB83">
        <v>0</v>
      </c>
      <c r="AC83">
        <v>6.01</v>
      </c>
      <c r="AD83">
        <v>0</v>
      </c>
      <c r="AE83">
        <v>28.9</v>
      </c>
      <c r="AF83">
        <v>0</v>
      </c>
      <c r="AG83">
        <v>0</v>
      </c>
      <c r="AH83">
        <v>0</v>
      </c>
      <c r="AI83">
        <v>2840</v>
      </c>
      <c r="AJ83">
        <v>2350</v>
      </c>
      <c r="AK83">
        <v>3220</v>
      </c>
      <c r="AL83">
        <v>333</v>
      </c>
      <c r="AM83">
        <v>295</v>
      </c>
      <c r="AN83">
        <v>9.12</v>
      </c>
      <c r="AO83">
        <v>333</v>
      </c>
      <c r="AP83">
        <v>82.3</v>
      </c>
      <c r="AQ83">
        <v>53.5</v>
      </c>
      <c r="AR83">
        <v>2.93</v>
      </c>
      <c r="AS83">
        <v>0</v>
      </c>
      <c r="AT83">
        <v>11.3</v>
      </c>
      <c r="AU83">
        <v>36000</v>
      </c>
      <c r="AV83">
        <v>0</v>
      </c>
      <c r="AW83">
        <v>64.7</v>
      </c>
      <c r="AX83">
        <v>208</v>
      </c>
      <c r="AY83">
        <v>63.4</v>
      </c>
      <c r="AZ83">
        <v>166</v>
      </c>
      <c r="BA83">
        <v>0</v>
      </c>
      <c r="BB83">
        <v>0</v>
      </c>
      <c r="BC83">
        <v>0</v>
      </c>
      <c r="BD83">
        <v>0</v>
      </c>
      <c r="BE83" t="b">
        <v>1</v>
      </c>
    </row>
    <row r="84" spans="3:57" ht="12.75">
      <c r="C84" t="s">
        <v>8</v>
      </c>
      <c r="D84" t="s">
        <v>468</v>
      </c>
      <c r="E84" t="s">
        <v>468</v>
      </c>
      <c r="F84" t="s">
        <v>469</v>
      </c>
      <c r="G84" t="s">
        <v>57</v>
      </c>
      <c r="H84">
        <v>136</v>
      </c>
      <c r="I84">
        <v>39.9</v>
      </c>
      <c r="J84">
        <v>13.4</v>
      </c>
      <c r="K84">
        <v>0</v>
      </c>
      <c r="L84">
        <v>0</v>
      </c>
      <c r="M84">
        <v>12.4</v>
      </c>
      <c r="N84">
        <v>0</v>
      </c>
      <c r="O84">
        <v>0</v>
      </c>
      <c r="P84">
        <v>0.79</v>
      </c>
      <c r="Q84">
        <v>1.25</v>
      </c>
      <c r="R84">
        <v>0</v>
      </c>
      <c r="S84">
        <v>0</v>
      </c>
      <c r="T84">
        <v>0</v>
      </c>
      <c r="U84">
        <v>1.85</v>
      </c>
      <c r="V84">
        <v>2.125</v>
      </c>
      <c r="W84">
        <v>1.25</v>
      </c>
      <c r="X84">
        <v>0</v>
      </c>
      <c r="Y84">
        <v>0</v>
      </c>
      <c r="Z84">
        <v>0</v>
      </c>
      <c r="AA84">
        <v>0</v>
      </c>
      <c r="AB84">
        <v>0</v>
      </c>
      <c r="AC84">
        <v>4.96</v>
      </c>
      <c r="AD84">
        <v>0</v>
      </c>
      <c r="AE84">
        <v>12.3</v>
      </c>
      <c r="AF84">
        <v>0</v>
      </c>
      <c r="AG84">
        <v>0</v>
      </c>
      <c r="AH84">
        <v>0</v>
      </c>
      <c r="AI84">
        <v>5850</v>
      </c>
      <c r="AJ84">
        <v>119</v>
      </c>
      <c r="AK84">
        <v>1240</v>
      </c>
      <c r="AL84">
        <v>214</v>
      </c>
      <c r="AM84">
        <v>186</v>
      </c>
      <c r="AN84">
        <v>5.58</v>
      </c>
      <c r="AO84">
        <v>398</v>
      </c>
      <c r="AP84">
        <v>98</v>
      </c>
      <c r="AQ84">
        <v>64.2</v>
      </c>
      <c r="AR84">
        <v>3.16</v>
      </c>
      <c r="AS84">
        <v>0</v>
      </c>
      <c r="AT84">
        <v>18.5</v>
      </c>
      <c r="AU84">
        <v>14700</v>
      </c>
      <c r="AV84">
        <v>0</v>
      </c>
      <c r="AW84">
        <v>37.7</v>
      </c>
      <c r="AX84">
        <v>146</v>
      </c>
      <c r="AY84">
        <v>44.1</v>
      </c>
      <c r="AZ84">
        <v>106</v>
      </c>
      <c r="BA84">
        <v>0</v>
      </c>
      <c r="BB84">
        <v>0</v>
      </c>
      <c r="BC84">
        <v>0</v>
      </c>
      <c r="BD84">
        <v>0</v>
      </c>
      <c r="BE84" t="b">
        <v>1</v>
      </c>
    </row>
    <row r="85" spans="3:57" ht="12.75">
      <c r="C85" t="s">
        <v>8</v>
      </c>
      <c r="D85" t="s">
        <v>324</v>
      </c>
      <c r="E85" t="s">
        <v>324</v>
      </c>
      <c r="F85" t="s">
        <v>325</v>
      </c>
      <c r="G85" t="s">
        <v>57</v>
      </c>
      <c r="H85">
        <v>143</v>
      </c>
      <c r="I85">
        <v>42.1</v>
      </c>
      <c r="J85">
        <v>19.5</v>
      </c>
      <c r="K85">
        <v>0</v>
      </c>
      <c r="L85">
        <v>0</v>
      </c>
      <c r="M85">
        <v>11.2</v>
      </c>
      <c r="N85">
        <v>0</v>
      </c>
      <c r="O85">
        <v>0</v>
      </c>
      <c r="P85">
        <v>0.73</v>
      </c>
      <c r="Q85">
        <v>1.32</v>
      </c>
      <c r="R85">
        <v>0</v>
      </c>
      <c r="S85">
        <v>0</v>
      </c>
      <c r="T85">
        <v>0</v>
      </c>
      <c r="U85">
        <v>1.72</v>
      </c>
      <c r="V85">
        <v>2.1875</v>
      </c>
      <c r="W85">
        <v>1.1875</v>
      </c>
      <c r="X85">
        <v>0</v>
      </c>
      <c r="Y85">
        <v>0</v>
      </c>
      <c r="Z85">
        <v>0</v>
      </c>
      <c r="AA85">
        <v>0</v>
      </c>
      <c r="AB85">
        <v>0</v>
      </c>
      <c r="AC85">
        <v>4.25</v>
      </c>
      <c r="AD85">
        <v>0</v>
      </c>
      <c r="AE85">
        <v>22</v>
      </c>
      <c r="AF85">
        <v>0</v>
      </c>
      <c r="AG85">
        <v>0</v>
      </c>
      <c r="AH85">
        <v>0</v>
      </c>
      <c r="AI85">
        <v>4040</v>
      </c>
      <c r="AJ85">
        <v>568</v>
      </c>
      <c r="AK85">
        <v>2750</v>
      </c>
      <c r="AL85">
        <v>322</v>
      </c>
      <c r="AM85">
        <v>282</v>
      </c>
      <c r="AN85">
        <v>8.09</v>
      </c>
      <c r="AO85">
        <v>311</v>
      </c>
      <c r="AP85">
        <v>85.4</v>
      </c>
      <c r="AQ85">
        <v>55.5</v>
      </c>
      <c r="AR85">
        <v>2.72</v>
      </c>
      <c r="AS85">
        <v>0</v>
      </c>
      <c r="AT85">
        <v>19.2</v>
      </c>
      <c r="AU85">
        <v>25700</v>
      </c>
      <c r="AV85">
        <v>0</v>
      </c>
      <c r="AW85">
        <v>51</v>
      </c>
      <c r="AX85">
        <v>189</v>
      </c>
      <c r="AY85">
        <v>62.9</v>
      </c>
      <c r="AZ85">
        <v>160</v>
      </c>
      <c r="BA85">
        <v>0</v>
      </c>
      <c r="BB85">
        <v>0</v>
      </c>
      <c r="BC85">
        <v>0</v>
      </c>
      <c r="BD85">
        <v>0</v>
      </c>
      <c r="BE85" t="b">
        <v>1</v>
      </c>
    </row>
    <row r="86" spans="3:57" ht="12.75">
      <c r="C86" t="s">
        <v>8</v>
      </c>
      <c r="D86" t="s">
        <v>414</v>
      </c>
      <c r="E86" t="s">
        <v>414</v>
      </c>
      <c r="F86" t="s">
        <v>415</v>
      </c>
      <c r="G86" t="s">
        <v>57</v>
      </c>
      <c r="H86">
        <v>145</v>
      </c>
      <c r="I86">
        <v>42.7</v>
      </c>
      <c r="J86">
        <v>14.8</v>
      </c>
      <c r="K86">
        <v>0</v>
      </c>
      <c r="L86">
        <v>0</v>
      </c>
      <c r="M86">
        <v>15.5</v>
      </c>
      <c r="N86">
        <v>0</v>
      </c>
      <c r="O86">
        <v>0</v>
      </c>
      <c r="P86">
        <v>0.68</v>
      </c>
      <c r="Q86">
        <v>1.09</v>
      </c>
      <c r="R86">
        <v>0</v>
      </c>
      <c r="S86">
        <v>0</v>
      </c>
      <c r="T86">
        <v>0</v>
      </c>
      <c r="U86">
        <v>1.69</v>
      </c>
      <c r="V86">
        <v>2.375</v>
      </c>
      <c r="W86">
        <v>1.5625</v>
      </c>
      <c r="X86">
        <v>0</v>
      </c>
      <c r="Y86">
        <v>0</v>
      </c>
      <c r="Z86">
        <v>0</v>
      </c>
      <c r="AA86">
        <v>0</v>
      </c>
      <c r="AB86">
        <v>0</v>
      </c>
      <c r="AC86">
        <v>7.11</v>
      </c>
      <c r="AD86">
        <v>0</v>
      </c>
      <c r="AE86">
        <v>16.8</v>
      </c>
      <c r="AF86">
        <v>0</v>
      </c>
      <c r="AG86">
        <v>0</v>
      </c>
      <c r="AH86">
        <v>0</v>
      </c>
      <c r="AI86">
        <v>4400</v>
      </c>
      <c r="AJ86">
        <v>348</v>
      </c>
      <c r="AK86">
        <v>1710</v>
      </c>
      <c r="AL86">
        <v>260</v>
      </c>
      <c r="AM86">
        <v>232</v>
      </c>
      <c r="AN86">
        <v>6.33</v>
      </c>
      <c r="AO86">
        <v>677</v>
      </c>
      <c r="AP86">
        <v>133</v>
      </c>
      <c r="AQ86">
        <v>87.3</v>
      </c>
      <c r="AR86">
        <v>3.98</v>
      </c>
      <c r="AS86">
        <v>0</v>
      </c>
      <c r="AT86">
        <v>15.2</v>
      </c>
      <c r="AU86">
        <v>31700</v>
      </c>
      <c r="AV86">
        <v>0</v>
      </c>
      <c r="AW86">
        <v>53</v>
      </c>
      <c r="AX86">
        <v>224</v>
      </c>
      <c r="AY86">
        <v>55.3</v>
      </c>
      <c r="AZ86">
        <v>129</v>
      </c>
      <c r="BA86">
        <v>0</v>
      </c>
      <c r="BB86">
        <v>0</v>
      </c>
      <c r="BC86">
        <v>0</v>
      </c>
      <c r="BD86">
        <v>0</v>
      </c>
      <c r="BE86" t="b">
        <v>1</v>
      </c>
    </row>
    <row r="87" spans="3:57" ht="12.75">
      <c r="C87" t="s">
        <v>8</v>
      </c>
      <c r="D87" t="s">
        <v>262</v>
      </c>
      <c r="E87" t="s">
        <v>262</v>
      </c>
      <c r="F87" t="s">
        <v>263</v>
      </c>
      <c r="G87" t="s">
        <v>57</v>
      </c>
      <c r="H87">
        <v>146</v>
      </c>
      <c r="I87">
        <v>43</v>
      </c>
      <c r="J87">
        <v>24.7</v>
      </c>
      <c r="K87">
        <v>0</v>
      </c>
      <c r="L87">
        <v>0</v>
      </c>
      <c r="M87">
        <v>12.9</v>
      </c>
      <c r="N87">
        <v>0</v>
      </c>
      <c r="O87">
        <v>0</v>
      </c>
      <c r="P87">
        <v>0.65</v>
      </c>
      <c r="Q87">
        <v>1.09</v>
      </c>
      <c r="R87">
        <v>0</v>
      </c>
      <c r="S87">
        <v>0</v>
      </c>
      <c r="T87">
        <v>0</v>
      </c>
      <c r="U87">
        <v>1.59</v>
      </c>
      <c r="V87">
        <v>2</v>
      </c>
      <c r="W87">
        <v>1.125</v>
      </c>
      <c r="X87">
        <v>0</v>
      </c>
      <c r="Y87">
        <v>0</v>
      </c>
      <c r="Z87">
        <v>0</v>
      </c>
      <c r="AA87">
        <v>0</v>
      </c>
      <c r="AB87">
        <v>0</v>
      </c>
      <c r="AC87">
        <v>5.92</v>
      </c>
      <c r="AD87">
        <v>0</v>
      </c>
      <c r="AE87">
        <v>33.2</v>
      </c>
      <c r="AF87">
        <v>0</v>
      </c>
      <c r="AG87">
        <v>0</v>
      </c>
      <c r="AH87">
        <v>58.5</v>
      </c>
      <c r="AI87">
        <v>2590</v>
      </c>
      <c r="AJ87">
        <v>3420</v>
      </c>
      <c r="AK87">
        <v>4580</v>
      </c>
      <c r="AL87">
        <v>418</v>
      </c>
      <c r="AM87">
        <v>371</v>
      </c>
      <c r="AN87">
        <v>10.3</v>
      </c>
      <c r="AO87">
        <v>391</v>
      </c>
      <c r="AP87">
        <v>93.2</v>
      </c>
      <c r="AQ87">
        <v>60.5</v>
      </c>
      <c r="AR87">
        <v>3.01</v>
      </c>
      <c r="AS87">
        <v>0</v>
      </c>
      <c r="AT87">
        <v>13.4</v>
      </c>
      <c r="AU87">
        <v>54700</v>
      </c>
      <c r="AV87">
        <v>0</v>
      </c>
      <c r="AW87">
        <v>76.3</v>
      </c>
      <c r="AX87">
        <v>268</v>
      </c>
      <c r="AY87">
        <v>78.9</v>
      </c>
      <c r="AZ87">
        <v>208</v>
      </c>
      <c r="BA87">
        <v>0</v>
      </c>
      <c r="BB87">
        <v>0</v>
      </c>
      <c r="BC87">
        <v>0</v>
      </c>
      <c r="BD87">
        <v>0</v>
      </c>
      <c r="BE87" t="b">
        <v>1</v>
      </c>
    </row>
    <row r="88" spans="3:57" ht="12.75">
      <c r="C88" t="s">
        <v>8</v>
      </c>
      <c r="D88" t="s">
        <v>290</v>
      </c>
      <c r="E88" t="s">
        <v>290</v>
      </c>
      <c r="F88" t="s">
        <v>291</v>
      </c>
      <c r="G88" t="s">
        <v>57</v>
      </c>
      <c r="H88">
        <v>147</v>
      </c>
      <c r="I88">
        <v>43.2</v>
      </c>
      <c r="J88">
        <v>22.1</v>
      </c>
      <c r="K88">
        <v>0</v>
      </c>
      <c r="L88">
        <v>0</v>
      </c>
      <c r="M88">
        <v>12.5</v>
      </c>
      <c r="N88">
        <v>0</v>
      </c>
      <c r="O88">
        <v>0</v>
      </c>
      <c r="P88">
        <v>0.72</v>
      </c>
      <c r="Q88">
        <v>1.15</v>
      </c>
      <c r="R88">
        <v>0</v>
      </c>
      <c r="S88">
        <v>0</v>
      </c>
      <c r="T88">
        <v>0</v>
      </c>
      <c r="U88">
        <v>1.65</v>
      </c>
      <c r="V88">
        <v>2</v>
      </c>
      <c r="W88">
        <v>1.1875</v>
      </c>
      <c r="X88">
        <v>0</v>
      </c>
      <c r="Y88">
        <v>0</v>
      </c>
      <c r="Z88">
        <v>0</v>
      </c>
      <c r="AA88">
        <v>0</v>
      </c>
      <c r="AB88">
        <v>0</v>
      </c>
      <c r="AC88">
        <v>5.44</v>
      </c>
      <c r="AD88">
        <v>0</v>
      </c>
      <c r="AE88">
        <v>26.1</v>
      </c>
      <c r="AF88">
        <v>0</v>
      </c>
      <c r="AG88">
        <v>0</v>
      </c>
      <c r="AH88">
        <v>0</v>
      </c>
      <c r="AI88">
        <v>3140</v>
      </c>
      <c r="AJ88">
        <v>1590</v>
      </c>
      <c r="AK88">
        <v>3630</v>
      </c>
      <c r="AL88">
        <v>373</v>
      </c>
      <c r="AM88">
        <v>329</v>
      </c>
      <c r="AN88">
        <v>9.17</v>
      </c>
      <c r="AO88">
        <v>376</v>
      </c>
      <c r="AP88">
        <v>92.6</v>
      </c>
      <c r="AQ88">
        <v>60.1</v>
      </c>
      <c r="AR88">
        <v>2.95</v>
      </c>
      <c r="AS88">
        <v>0</v>
      </c>
      <c r="AT88">
        <v>15.4</v>
      </c>
      <c r="AU88">
        <v>41100</v>
      </c>
      <c r="AV88">
        <v>0</v>
      </c>
      <c r="AW88">
        <v>65.4</v>
      </c>
      <c r="AX88">
        <v>235</v>
      </c>
      <c r="AY88">
        <v>70.9</v>
      </c>
      <c r="AZ88">
        <v>186</v>
      </c>
      <c r="BA88">
        <v>0</v>
      </c>
      <c r="BB88">
        <v>0</v>
      </c>
      <c r="BC88">
        <v>0</v>
      </c>
      <c r="BD88">
        <v>0</v>
      </c>
      <c r="BE88" t="b">
        <v>1</v>
      </c>
    </row>
    <row r="89" spans="3:57" ht="12.75">
      <c r="C89" t="s">
        <v>8</v>
      </c>
      <c r="D89" t="s">
        <v>466</v>
      </c>
      <c r="E89" t="s">
        <v>466</v>
      </c>
      <c r="F89" t="s">
        <v>467</v>
      </c>
      <c r="G89" t="s">
        <v>57</v>
      </c>
      <c r="H89">
        <v>152</v>
      </c>
      <c r="I89">
        <v>44.7</v>
      </c>
      <c r="J89">
        <v>13.7</v>
      </c>
      <c r="K89">
        <v>0</v>
      </c>
      <c r="L89">
        <v>0</v>
      </c>
      <c r="M89">
        <v>12.5</v>
      </c>
      <c r="N89">
        <v>0</v>
      </c>
      <c r="O89">
        <v>0</v>
      </c>
      <c r="P89">
        <v>0.87</v>
      </c>
      <c r="Q89">
        <v>1.4</v>
      </c>
      <c r="R89">
        <v>0</v>
      </c>
      <c r="S89">
        <v>0</v>
      </c>
      <c r="T89">
        <v>0</v>
      </c>
      <c r="U89">
        <v>2</v>
      </c>
      <c r="V89">
        <v>2.3125</v>
      </c>
      <c r="W89">
        <v>1.25</v>
      </c>
      <c r="X89">
        <v>0</v>
      </c>
      <c r="Y89">
        <v>0</v>
      </c>
      <c r="Z89">
        <v>0</v>
      </c>
      <c r="AA89">
        <v>0</v>
      </c>
      <c r="AB89">
        <v>0</v>
      </c>
      <c r="AC89">
        <v>4.46</v>
      </c>
      <c r="AD89">
        <v>0</v>
      </c>
      <c r="AE89">
        <v>11.2</v>
      </c>
      <c r="AF89">
        <v>0</v>
      </c>
      <c r="AG89">
        <v>0</v>
      </c>
      <c r="AH89">
        <v>0</v>
      </c>
      <c r="AI89">
        <v>6510</v>
      </c>
      <c r="AJ89">
        <v>79.3</v>
      </c>
      <c r="AK89">
        <v>1430</v>
      </c>
      <c r="AL89">
        <v>243</v>
      </c>
      <c r="AM89">
        <v>209</v>
      </c>
      <c r="AN89">
        <v>5.66</v>
      </c>
      <c r="AO89">
        <v>454</v>
      </c>
      <c r="AP89">
        <v>111</v>
      </c>
      <c r="AQ89">
        <v>72.8</v>
      </c>
      <c r="AR89">
        <v>3.19</v>
      </c>
      <c r="AS89">
        <v>0</v>
      </c>
      <c r="AT89">
        <v>25.8</v>
      </c>
      <c r="AU89">
        <v>17200</v>
      </c>
      <c r="AV89">
        <v>0</v>
      </c>
      <c r="AW89">
        <v>38.4</v>
      </c>
      <c r="AX89">
        <v>168</v>
      </c>
      <c r="AY89">
        <v>50</v>
      </c>
      <c r="AZ89">
        <v>120</v>
      </c>
      <c r="BA89">
        <v>0</v>
      </c>
      <c r="BB89">
        <v>0</v>
      </c>
      <c r="BC89">
        <v>0</v>
      </c>
      <c r="BD89">
        <v>0</v>
      </c>
      <c r="BE89" t="b">
        <v>1</v>
      </c>
    </row>
    <row r="90" spans="3:57" ht="12.75">
      <c r="C90" t="s">
        <v>8</v>
      </c>
      <c r="D90" t="s">
        <v>322</v>
      </c>
      <c r="E90" t="s">
        <v>322</v>
      </c>
      <c r="F90" t="s">
        <v>323</v>
      </c>
      <c r="G90" t="s">
        <v>57</v>
      </c>
      <c r="H90">
        <v>158</v>
      </c>
      <c r="I90">
        <v>46.3</v>
      </c>
      <c r="J90">
        <v>19.7</v>
      </c>
      <c r="K90">
        <v>0</v>
      </c>
      <c r="L90">
        <v>0</v>
      </c>
      <c r="M90">
        <v>11.3</v>
      </c>
      <c r="N90">
        <v>0</v>
      </c>
      <c r="O90">
        <v>0</v>
      </c>
      <c r="P90">
        <v>0.81</v>
      </c>
      <c r="Q90">
        <v>1.44</v>
      </c>
      <c r="R90">
        <v>0</v>
      </c>
      <c r="S90">
        <v>0</v>
      </c>
      <c r="T90">
        <v>0</v>
      </c>
      <c r="U90">
        <v>1.84</v>
      </c>
      <c r="V90">
        <v>2.375</v>
      </c>
      <c r="W90">
        <v>1.25</v>
      </c>
      <c r="X90">
        <v>0</v>
      </c>
      <c r="Y90">
        <v>0</v>
      </c>
      <c r="Z90">
        <v>0</v>
      </c>
      <c r="AA90">
        <v>0</v>
      </c>
      <c r="AB90">
        <v>0</v>
      </c>
      <c r="AC90">
        <v>3.92</v>
      </c>
      <c r="AD90">
        <v>0</v>
      </c>
      <c r="AE90">
        <v>19.8</v>
      </c>
      <c r="AF90">
        <v>0</v>
      </c>
      <c r="AG90">
        <v>0</v>
      </c>
      <c r="AH90">
        <v>0</v>
      </c>
      <c r="AI90">
        <v>4410</v>
      </c>
      <c r="AJ90">
        <v>403</v>
      </c>
      <c r="AK90">
        <v>3060</v>
      </c>
      <c r="AL90">
        <v>356</v>
      </c>
      <c r="AM90">
        <v>310</v>
      </c>
      <c r="AN90">
        <v>8.12</v>
      </c>
      <c r="AO90">
        <v>347</v>
      </c>
      <c r="AP90">
        <v>94.8</v>
      </c>
      <c r="AQ90">
        <v>61.4</v>
      </c>
      <c r="AR90">
        <v>2.74</v>
      </c>
      <c r="AS90">
        <v>0</v>
      </c>
      <c r="AT90">
        <v>25.2</v>
      </c>
      <c r="AU90">
        <v>29000</v>
      </c>
      <c r="AV90">
        <v>0</v>
      </c>
      <c r="AW90">
        <v>51.6</v>
      </c>
      <c r="AX90">
        <v>210</v>
      </c>
      <c r="AY90">
        <v>69</v>
      </c>
      <c r="AZ90">
        <v>177</v>
      </c>
      <c r="BA90">
        <v>0</v>
      </c>
      <c r="BB90">
        <v>0</v>
      </c>
      <c r="BC90">
        <v>0</v>
      </c>
      <c r="BD90">
        <v>0</v>
      </c>
      <c r="BE90" t="b">
        <v>1</v>
      </c>
    </row>
    <row r="91" spans="3:57" ht="12.75">
      <c r="C91" t="s">
        <v>8</v>
      </c>
      <c r="D91" t="s">
        <v>412</v>
      </c>
      <c r="E91" t="s">
        <v>412</v>
      </c>
      <c r="F91" t="s">
        <v>413</v>
      </c>
      <c r="G91" t="s">
        <v>57</v>
      </c>
      <c r="H91">
        <v>159</v>
      </c>
      <c r="I91">
        <v>46.7</v>
      </c>
      <c r="J91">
        <v>15</v>
      </c>
      <c r="K91">
        <v>0</v>
      </c>
      <c r="L91">
        <v>0</v>
      </c>
      <c r="M91">
        <v>15.6</v>
      </c>
      <c r="N91">
        <v>0</v>
      </c>
      <c r="O91">
        <v>0</v>
      </c>
      <c r="P91">
        <v>0.745</v>
      </c>
      <c r="Q91">
        <v>1.19</v>
      </c>
      <c r="R91">
        <v>0</v>
      </c>
      <c r="S91">
        <v>0</v>
      </c>
      <c r="T91">
        <v>0</v>
      </c>
      <c r="U91">
        <v>1.79</v>
      </c>
      <c r="V91">
        <v>2.5</v>
      </c>
      <c r="W91">
        <v>1.5625</v>
      </c>
      <c r="X91">
        <v>0</v>
      </c>
      <c r="Y91">
        <v>0</v>
      </c>
      <c r="Z91">
        <v>0</v>
      </c>
      <c r="AA91">
        <v>0</v>
      </c>
      <c r="AB91">
        <v>0</v>
      </c>
      <c r="AC91">
        <v>6.54</v>
      </c>
      <c r="AD91">
        <v>0</v>
      </c>
      <c r="AE91">
        <v>15.3</v>
      </c>
      <c r="AF91">
        <v>0</v>
      </c>
      <c r="AG91">
        <v>0</v>
      </c>
      <c r="AH91">
        <v>0</v>
      </c>
      <c r="AI91">
        <v>4780</v>
      </c>
      <c r="AJ91">
        <v>252</v>
      </c>
      <c r="AK91">
        <v>1900</v>
      </c>
      <c r="AL91">
        <v>287</v>
      </c>
      <c r="AM91">
        <v>254</v>
      </c>
      <c r="AN91">
        <v>6.38</v>
      </c>
      <c r="AO91">
        <v>748</v>
      </c>
      <c r="AP91">
        <v>146</v>
      </c>
      <c r="AQ91">
        <v>96.2</v>
      </c>
      <c r="AR91">
        <v>4</v>
      </c>
      <c r="AS91">
        <v>0</v>
      </c>
      <c r="AT91">
        <v>19.7</v>
      </c>
      <c r="AU91">
        <v>35600</v>
      </c>
      <c r="AV91">
        <v>0</v>
      </c>
      <c r="AW91">
        <v>53.7</v>
      </c>
      <c r="AX91">
        <v>248</v>
      </c>
      <c r="AY91">
        <v>60.8</v>
      </c>
      <c r="AZ91">
        <v>142</v>
      </c>
      <c r="BA91">
        <v>0</v>
      </c>
      <c r="BB91">
        <v>0</v>
      </c>
      <c r="BC91">
        <v>0</v>
      </c>
      <c r="BD91">
        <v>0</v>
      </c>
      <c r="BE91" t="b">
        <v>1</v>
      </c>
    </row>
    <row r="92" spans="3:57" ht="12.75">
      <c r="C92" t="s">
        <v>8</v>
      </c>
      <c r="D92" t="s">
        <v>260</v>
      </c>
      <c r="E92" t="s">
        <v>260</v>
      </c>
      <c r="F92" t="s">
        <v>261</v>
      </c>
      <c r="G92" t="s">
        <v>57</v>
      </c>
      <c r="H92">
        <v>162</v>
      </c>
      <c r="I92">
        <v>47.7</v>
      </c>
      <c r="J92">
        <v>25</v>
      </c>
      <c r="K92">
        <v>0</v>
      </c>
      <c r="L92">
        <v>0</v>
      </c>
      <c r="M92">
        <v>13</v>
      </c>
      <c r="N92">
        <v>0</v>
      </c>
      <c r="O92">
        <v>0</v>
      </c>
      <c r="P92">
        <v>0.705</v>
      </c>
      <c r="Q92">
        <v>1.22</v>
      </c>
      <c r="R92">
        <v>0</v>
      </c>
      <c r="S92">
        <v>0</v>
      </c>
      <c r="T92">
        <v>0</v>
      </c>
      <c r="U92">
        <v>1.72</v>
      </c>
      <c r="V92">
        <v>2.125</v>
      </c>
      <c r="W92">
        <v>1.1875</v>
      </c>
      <c r="X92">
        <v>0</v>
      </c>
      <c r="Y92">
        <v>0</v>
      </c>
      <c r="Z92">
        <v>0</v>
      </c>
      <c r="AA92">
        <v>0</v>
      </c>
      <c r="AB92">
        <v>0</v>
      </c>
      <c r="AC92">
        <v>5.31</v>
      </c>
      <c r="AD92">
        <v>0</v>
      </c>
      <c r="AE92">
        <v>30.6</v>
      </c>
      <c r="AF92">
        <v>0</v>
      </c>
      <c r="AG92">
        <v>0</v>
      </c>
      <c r="AH92">
        <v>0</v>
      </c>
      <c r="AI92">
        <v>2870</v>
      </c>
      <c r="AJ92">
        <v>2260</v>
      </c>
      <c r="AK92">
        <v>5170</v>
      </c>
      <c r="AL92">
        <v>468</v>
      </c>
      <c r="AM92">
        <v>414</v>
      </c>
      <c r="AN92">
        <v>10.4</v>
      </c>
      <c r="AO92">
        <v>443</v>
      </c>
      <c r="AP92">
        <v>105</v>
      </c>
      <c r="AQ92">
        <v>68.4</v>
      </c>
      <c r="AR92">
        <v>3.05</v>
      </c>
      <c r="AS92">
        <v>0</v>
      </c>
      <c r="AT92">
        <v>18.5</v>
      </c>
      <c r="AU92">
        <v>62600</v>
      </c>
      <c r="AV92">
        <v>0</v>
      </c>
      <c r="AW92">
        <v>77</v>
      </c>
      <c r="AX92">
        <v>304</v>
      </c>
      <c r="AY92">
        <v>88.8</v>
      </c>
      <c r="AZ92">
        <v>233</v>
      </c>
      <c r="BA92">
        <v>0</v>
      </c>
      <c r="BB92">
        <v>0</v>
      </c>
      <c r="BC92">
        <v>0</v>
      </c>
      <c r="BD92">
        <v>0</v>
      </c>
      <c r="BE92" t="b">
        <v>1</v>
      </c>
    </row>
    <row r="93" spans="3:57" ht="12.75">
      <c r="C93" t="s">
        <v>8</v>
      </c>
      <c r="D93" t="s">
        <v>288</v>
      </c>
      <c r="E93" t="s">
        <v>288</v>
      </c>
      <c r="F93" t="s">
        <v>289</v>
      </c>
      <c r="G93" t="s">
        <v>57</v>
      </c>
      <c r="H93">
        <v>166</v>
      </c>
      <c r="I93">
        <v>48.8</v>
      </c>
      <c r="J93">
        <v>22.5</v>
      </c>
      <c r="K93">
        <v>0</v>
      </c>
      <c r="L93">
        <v>0</v>
      </c>
      <c r="M93">
        <v>12.4</v>
      </c>
      <c r="N93">
        <v>0</v>
      </c>
      <c r="O93">
        <v>0</v>
      </c>
      <c r="P93">
        <v>0.75</v>
      </c>
      <c r="Q93">
        <v>1.36</v>
      </c>
      <c r="R93">
        <v>0</v>
      </c>
      <c r="S93">
        <v>0</v>
      </c>
      <c r="T93">
        <v>0</v>
      </c>
      <c r="U93">
        <v>1.86</v>
      </c>
      <c r="V93">
        <v>2.25</v>
      </c>
      <c r="W93">
        <v>1.1875</v>
      </c>
      <c r="X93">
        <v>0</v>
      </c>
      <c r="Y93">
        <v>0</v>
      </c>
      <c r="Z93">
        <v>0</v>
      </c>
      <c r="AA93">
        <v>0</v>
      </c>
      <c r="AB93">
        <v>0</v>
      </c>
      <c r="AC93">
        <v>4.57</v>
      </c>
      <c r="AD93">
        <v>0</v>
      </c>
      <c r="AE93">
        <v>25</v>
      </c>
      <c r="AF93">
        <v>0</v>
      </c>
      <c r="AG93">
        <v>0</v>
      </c>
      <c r="AH93">
        <v>0</v>
      </c>
      <c r="AI93">
        <v>3580</v>
      </c>
      <c r="AJ93">
        <v>922</v>
      </c>
      <c r="AK93">
        <v>4280</v>
      </c>
      <c r="AL93">
        <v>432</v>
      </c>
      <c r="AM93">
        <v>380</v>
      </c>
      <c r="AN93">
        <v>9.36</v>
      </c>
      <c r="AO93">
        <v>435</v>
      </c>
      <c r="AP93">
        <v>108</v>
      </c>
      <c r="AQ93">
        <v>70</v>
      </c>
      <c r="AR93">
        <v>2.99</v>
      </c>
      <c r="AS93">
        <v>0</v>
      </c>
      <c r="AT93">
        <v>23.6</v>
      </c>
      <c r="AU93">
        <v>48500</v>
      </c>
      <c r="AV93">
        <v>0</v>
      </c>
      <c r="AW93">
        <v>65.6</v>
      </c>
      <c r="AX93">
        <v>277</v>
      </c>
      <c r="AY93">
        <v>83.8</v>
      </c>
      <c r="AZ93">
        <v>215</v>
      </c>
      <c r="BA93">
        <v>0</v>
      </c>
      <c r="BB93">
        <v>0</v>
      </c>
      <c r="BC93">
        <v>0</v>
      </c>
      <c r="BD93">
        <v>0</v>
      </c>
      <c r="BE93" t="b">
        <v>1</v>
      </c>
    </row>
    <row r="94" spans="3:57" ht="12.75">
      <c r="C94" t="s">
        <v>8</v>
      </c>
      <c r="D94" t="s">
        <v>464</v>
      </c>
      <c r="E94" t="s">
        <v>464</v>
      </c>
      <c r="F94" t="s">
        <v>465</v>
      </c>
      <c r="G94" t="s">
        <v>57</v>
      </c>
      <c r="H94">
        <v>170</v>
      </c>
      <c r="I94">
        <v>50</v>
      </c>
      <c r="J94">
        <v>14</v>
      </c>
      <c r="K94">
        <v>0</v>
      </c>
      <c r="L94">
        <v>0</v>
      </c>
      <c r="M94">
        <v>12.6</v>
      </c>
      <c r="N94">
        <v>0</v>
      </c>
      <c r="O94">
        <v>0</v>
      </c>
      <c r="P94">
        <v>0.96</v>
      </c>
      <c r="Q94">
        <v>1.56</v>
      </c>
      <c r="R94">
        <v>0</v>
      </c>
      <c r="S94">
        <v>0</v>
      </c>
      <c r="T94">
        <v>0</v>
      </c>
      <c r="U94">
        <v>2.16</v>
      </c>
      <c r="V94">
        <v>2.4375</v>
      </c>
      <c r="W94">
        <v>1.3125</v>
      </c>
      <c r="X94">
        <v>0</v>
      </c>
      <c r="Y94">
        <v>0</v>
      </c>
      <c r="Z94">
        <v>0</v>
      </c>
      <c r="AA94">
        <v>0</v>
      </c>
      <c r="AB94">
        <v>0</v>
      </c>
      <c r="AC94">
        <v>4.03</v>
      </c>
      <c r="AD94">
        <v>0</v>
      </c>
      <c r="AE94">
        <v>10.1</v>
      </c>
      <c r="AF94">
        <v>0</v>
      </c>
      <c r="AG94">
        <v>0</v>
      </c>
      <c r="AH94">
        <v>0</v>
      </c>
      <c r="AI94">
        <v>7190</v>
      </c>
      <c r="AJ94">
        <v>54</v>
      </c>
      <c r="AK94">
        <v>1650</v>
      </c>
      <c r="AL94">
        <v>275</v>
      </c>
      <c r="AM94">
        <v>235</v>
      </c>
      <c r="AN94">
        <v>5.74</v>
      </c>
      <c r="AO94">
        <v>517</v>
      </c>
      <c r="AP94">
        <v>126</v>
      </c>
      <c r="AQ94">
        <v>82.3</v>
      </c>
      <c r="AR94">
        <v>3.22</v>
      </c>
      <c r="AS94">
        <v>0</v>
      </c>
      <c r="AT94">
        <v>35.6</v>
      </c>
      <c r="AU94">
        <v>20100</v>
      </c>
      <c r="AV94">
        <v>0</v>
      </c>
      <c r="AW94">
        <v>39.2</v>
      </c>
      <c r="AX94">
        <v>192</v>
      </c>
      <c r="AY94">
        <v>56.5</v>
      </c>
      <c r="AZ94">
        <v>137</v>
      </c>
      <c r="BA94">
        <v>0</v>
      </c>
      <c r="BB94">
        <v>0</v>
      </c>
      <c r="BC94">
        <v>0</v>
      </c>
      <c r="BD94">
        <v>0</v>
      </c>
      <c r="BE94" t="b">
        <v>1</v>
      </c>
    </row>
    <row r="95" spans="3:57" ht="12.75">
      <c r="C95" t="s">
        <v>8</v>
      </c>
      <c r="D95" t="s">
        <v>320</v>
      </c>
      <c r="E95" t="s">
        <v>320</v>
      </c>
      <c r="F95" t="s">
        <v>321</v>
      </c>
      <c r="G95" t="s">
        <v>57</v>
      </c>
      <c r="H95">
        <v>175</v>
      </c>
      <c r="I95">
        <v>51.3</v>
      </c>
      <c r="J95">
        <v>20</v>
      </c>
      <c r="K95">
        <v>0</v>
      </c>
      <c r="L95">
        <v>0</v>
      </c>
      <c r="M95">
        <v>11.4</v>
      </c>
      <c r="N95">
        <v>0</v>
      </c>
      <c r="O95">
        <v>0</v>
      </c>
      <c r="P95">
        <v>0.89</v>
      </c>
      <c r="Q95">
        <v>1.59</v>
      </c>
      <c r="R95">
        <v>0</v>
      </c>
      <c r="S95">
        <v>0</v>
      </c>
      <c r="T95">
        <v>0</v>
      </c>
      <c r="U95">
        <v>1.99</v>
      </c>
      <c r="V95">
        <v>2.4375</v>
      </c>
      <c r="W95">
        <v>1.25</v>
      </c>
      <c r="X95">
        <v>0</v>
      </c>
      <c r="Y95">
        <v>0</v>
      </c>
      <c r="Z95">
        <v>0</v>
      </c>
      <c r="AA95">
        <v>0</v>
      </c>
      <c r="AB95">
        <v>0</v>
      </c>
      <c r="AC95">
        <v>3.58</v>
      </c>
      <c r="AD95">
        <v>0</v>
      </c>
      <c r="AE95">
        <v>18</v>
      </c>
      <c r="AF95">
        <v>0</v>
      </c>
      <c r="AG95">
        <v>0</v>
      </c>
      <c r="AH95">
        <v>0</v>
      </c>
      <c r="AI95">
        <v>4850</v>
      </c>
      <c r="AJ95">
        <v>281</v>
      </c>
      <c r="AK95">
        <v>3450</v>
      </c>
      <c r="AL95">
        <v>398</v>
      </c>
      <c r="AM95">
        <v>344</v>
      </c>
      <c r="AN95">
        <v>8.2</v>
      </c>
      <c r="AO95">
        <v>391</v>
      </c>
      <c r="AP95">
        <v>106</v>
      </c>
      <c r="AQ95">
        <v>68.8</v>
      </c>
      <c r="AR95">
        <v>2.76</v>
      </c>
      <c r="AS95">
        <v>0</v>
      </c>
      <c r="AT95">
        <v>33.8</v>
      </c>
      <c r="AU95">
        <v>33300</v>
      </c>
      <c r="AV95">
        <v>0</v>
      </c>
      <c r="AW95">
        <v>52.5</v>
      </c>
      <c r="AX95">
        <v>237</v>
      </c>
      <c r="AY95">
        <v>76.9</v>
      </c>
      <c r="AZ95">
        <v>198</v>
      </c>
      <c r="BA95">
        <v>0</v>
      </c>
      <c r="BB95">
        <v>0</v>
      </c>
      <c r="BC95">
        <v>0</v>
      </c>
      <c r="BD95">
        <v>0</v>
      </c>
      <c r="BE95" t="b">
        <v>1</v>
      </c>
    </row>
    <row r="96" spans="3:57" ht="12.75">
      <c r="C96" t="s">
        <v>8</v>
      </c>
      <c r="D96" t="s">
        <v>258</v>
      </c>
      <c r="E96" t="s">
        <v>258</v>
      </c>
      <c r="F96" t="s">
        <v>259</v>
      </c>
      <c r="G96" t="s">
        <v>57</v>
      </c>
      <c r="H96">
        <v>176</v>
      </c>
      <c r="I96">
        <v>51.7</v>
      </c>
      <c r="J96">
        <v>25.2</v>
      </c>
      <c r="K96">
        <v>0</v>
      </c>
      <c r="L96">
        <v>0</v>
      </c>
      <c r="M96">
        <v>12.9</v>
      </c>
      <c r="N96">
        <v>0</v>
      </c>
      <c r="O96">
        <v>0</v>
      </c>
      <c r="P96">
        <v>0.75</v>
      </c>
      <c r="Q96">
        <v>1.34</v>
      </c>
      <c r="R96">
        <v>0</v>
      </c>
      <c r="S96">
        <v>0</v>
      </c>
      <c r="T96">
        <v>0</v>
      </c>
      <c r="U96">
        <v>1.84</v>
      </c>
      <c r="V96">
        <v>2.25</v>
      </c>
      <c r="W96">
        <v>1.1875</v>
      </c>
      <c r="X96">
        <v>0</v>
      </c>
      <c r="Y96">
        <v>0</v>
      </c>
      <c r="Z96">
        <v>0</v>
      </c>
      <c r="AA96">
        <v>0</v>
      </c>
      <c r="AB96">
        <v>0</v>
      </c>
      <c r="AC96">
        <v>4.81</v>
      </c>
      <c r="AD96">
        <v>0</v>
      </c>
      <c r="AE96">
        <v>28.7</v>
      </c>
      <c r="AF96">
        <v>0</v>
      </c>
      <c r="AG96">
        <v>0</v>
      </c>
      <c r="AH96">
        <v>0</v>
      </c>
      <c r="AI96">
        <v>3130</v>
      </c>
      <c r="AJ96">
        <v>1610</v>
      </c>
      <c r="AK96">
        <v>5680</v>
      </c>
      <c r="AL96">
        <v>511</v>
      </c>
      <c r="AM96">
        <v>450</v>
      </c>
      <c r="AN96">
        <v>10.5</v>
      </c>
      <c r="AO96">
        <v>479</v>
      </c>
      <c r="AP96">
        <v>115</v>
      </c>
      <c r="AQ96">
        <v>74.3</v>
      </c>
      <c r="AR96">
        <v>3.04</v>
      </c>
      <c r="AS96">
        <v>0</v>
      </c>
      <c r="AT96">
        <v>23.9</v>
      </c>
      <c r="AU96">
        <v>68400</v>
      </c>
      <c r="AV96">
        <v>0</v>
      </c>
      <c r="AW96">
        <v>77</v>
      </c>
      <c r="AX96">
        <v>333</v>
      </c>
      <c r="AY96">
        <v>97.2</v>
      </c>
      <c r="AZ96">
        <v>254</v>
      </c>
      <c r="BA96">
        <v>0</v>
      </c>
      <c r="BB96">
        <v>0</v>
      </c>
      <c r="BC96">
        <v>0</v>
      </c>
      <c r="BD96">
        <v>0</v>
      </c>
      <c r="BE96" t="b">
        <v>1</v>
      </c>
    </row>
    <row r="97" spans="3:57" ht="12.75">
      <c r="C97" t="s">
        <v>8</v>
      </c>
      <c r="D97" t="s">
        <v>258</v>
      </c>
      <c r="E97" t="s">
        <v>258</v>
      </c>
      <c r="F97" t="s">
        <v>259</v>
      </c>
      <c r="G97" t="s">
        <v>57</v>
      </c>
      <c r="H97">
        <v>176</v>
      </c>
      <c r="I97">
        <v>51.7</v>
      </c>
      <c r="J97">
        <v>25.2</v>
      </c>
      <c r="K97">
        <v>0</v>
      </c>
      <c r="L97">
        <v>0</v>
      </c>
      <c r="M97">
        <v>12.9</v>
      </c>
      <c r="N97">
        <v>0</v>
      </c>
      <c r="O97">
        <v>0</v>
      </c>
      <c r="P97">
        <v>0.75</v>
      </c>
      <c r="Q97">
        <v>1.34</v>
      </c>
      <c r="R97">
        <v>0</v>
      </c>
      <c r="S97">
        <v>0</v>
      </c>
      <c r="T97">
        <v>0</v>
      </c>
      <c r="U97">
        <v>1.84</v>
      </c>
      <c r="V97">
        <v>2.25</v>
      </c>
      <c r="W97">
        <v>1.1875</v>
      </c>
      <c r="X97">
        <v>0</v>
      </c>
      <c r="Y97">
        <v>0</v>
      </c>
      <c r="Z97">
        <v>0</v>
      </c>
      <c r="AA97">
        <v>0</v>
      </c>
      <c r="AB97">
        <v>0</v>
      </c>
      <c r="AC97">
        <v>4.81</v>
      </c>
      <c r="AD97">
        <v>0</v>
      </c>
      <c r="AE97">
        <v>28.7</v>
      </c>
      <c r="AF97">
        <v>0</v>
      </c>
      <c r="AG97">
        <v>0</v>
      </c>
      <c r="AH97">
        <v>0</v>
      </c>
      <c r="AI97">
        <v>3130</v>
      </c>
      <c r="AJ97">
        <v>1610</v>
      </c>
      <c r="AK97">
        <v>5680</v>
      </c>
      <c r="AL97">
        <v>511</v>
      </c>
      <c r="AM97">
        <v>450</v>
      </c>
      <c r="AN97">
        <v>10.5</v>
      </c>
      <c r="AO97">
        <v>479</v>
      </c>
      <c r="AP97">
        <v>115</v>
      </c>
      <c r="AQ97">
        <v>74.3</v>
      </c>
      <c r="AR97">
        <v>3.04</v>
      </c>
      <c r="AS97">
        <v>0</v>
      </c>
      <c r="AT97">
        <v>23.9</v>
      </c>
      <c r="AU97">
        <v>68400</v>
      </c>
      <c r="AV97">
        <v>0</v>
      </c>
      <c r="AW97">
        <v>77</v>
      </c>
      <c r="AX97">
        <v>333</v>
      </c>
      <c r="AY97">
        <v>97.2</v>
      </c>
      <c r="AZ97">
        <v>254</v>
      </c>
      <c r="BA97">
        <v>0</v>
      </c>
      <c r="BB97">
        <v>0</v>
      </c>
      <c r="BC97">
        <v>0</v>
      </c>
      <c r="BD97">
        <v>0</v>
      </c>
      <c r="BE97" t="b">
        <v>1</v>
      </c>
    </row>
    <row r="98" spans="3:57" ht="12.75">
      <c r="C98" t="s">
        <v>8</v>
      </c>
      <c r="D98" t="s">
        <v>286</v>
      </c>
      <c r="E98" t="s">
        <v>286</v>
      </c>
      <c r="F98" t="s">
        <v>287</v>
      </c>
      <c r="G98" t="s">
        <v>57</v>
      </c>
      <c r="H98">
        <v>182</v>
      </c>
      <c r="I98">
        <v>53.6</v>
      </c>
      <c r="J98">
        <v>22.7</v>
      </c>
      <c r="K98">
        <v>0</v>
      </c>
      <c r="L98">
        <v>0</v>
      </c>
      <c r="M98">
        <v>12.5</v>
      </c>
      <c r="N98">
        <v>0</v>
      </c>
      <c r="O98">
        <v>0</v>
      </c>
      <c r="P98">
        <v>0.83</v>
      </c>
      <c r="Q98">
        <v>1.48</v>
      </c>
      <c r="R98">
        <v>0</v>
      </c>
      <c r="S98">
        <v>0</v>
      </c>
      <c r="T98">
        <v>0</v>
      </c>
      <c r="U98">
        <v>1.98</v>
      </c>
      <c r="V98">
        <v>2.375</v>
      </c>
      <c r="W98">
        <v>1.25</v>
      </c>
      <c r="X98">
        <v>0</v>
      </c>
      <c r="Y98">
        <v>0</v>
      </c>
      <c r="Z98">
        <v>0</v>
      </c>
      <c r="AA98">
        <v>0</v>
      </c>
      <c r="AB98">
        <v>0</v>
      </c>
      <c r="AC98">
        <v>4.22</v>
      </c>
      <c r="AD98">
        <v>0</v>
      </c>
      <c r="AE98">
        <v>22.6</v>
      </c>
      <c r="AF98">
        <v>0</v>
      </c>
      <c r="AG98">
        <v>0</v>
      </c>
      <c r="AH98">
        <v>0</v>
      </c>
      <c r="AI98">
        <v>3890</v>
      </c>
      <c r="AJ98">
        <v>664</v>
      </c>
      <c r="AK98">
        <v>4730</v>
      </c>
      <c r="AL98">
        <v>476</v>
      </c>
      <c r="AM98">
        <v>417</v>
      </c>
      <c r="AN98">
        <v>9.4</v>
      </c>
      <c r="AO98">
        <v>483</v>
      </c>
      <c r="AP98">
        <v>119</v>
      </c>
      <c r="AQ98">
        <v>77.2</v>
      </c>
      <c r="AR98">
        <v>3</v>
      </c>
      <c r="AS98">
        <v>0</v>
      </c>
      <c r="AT98">
        <v>30.7</v>
      </c>
      <c r="AU98">
        <v>54500</v>
      </c>
      <c r="AV98">
        <v>0</v>
      </c>
      <c r="AW98">
        <v>66.4</v>
      </c>
      <c r="AX98">
        <v>307</v>
      </c>
      <c r="AY98">
        <v>91.7</v>
      </c>
      <c r="AZ98">
        <v>237</v>
      </c>
      <c r="BA98">
        <v>0</v>
      </c>
      <c r="BB98">
        <v>0</v>
      </c>
      <c r="BC98">
        <v>0</v>
      </c>
      <c r="BD98">
        <v>0</v>
      </c>
      <c r="BE98" t="b">
        <v>1</v>
      </c>
    </row>
    <row r="99" spans="3:57" ht="12.75">
      <c r="C99" t="s">
        <v>8</v>
      </c>
      <c r="D99" t="s">
        <v>462</v>
      </c>
      <c r="E99" t="s">
        <v>462</v>
      </c>
      <c r="F99" t="s">
        <v>463</v>
      </c>
      <c r="G99" t="s">
        <v>57</v>
      </c>
      <c r="H99">
        <v>190</v>
      </c>
      <c r="I99">
        <v>55.8</v>
      </c>
      <c r="J99">
        <v>14.4</v>
      </c>
      <c r="K99">
        <v>0</v>
      </c>
      <c r="L99">
        <v>0</v>
      </c>
      <c r="M99">
        <v>12.7</v>
      </c>
      <c r="N99">
        <v>0</v>
      </c>
      <c r="O99">
        <v>0</v>
      </c>
      <c r="P99">
        <v>1.06</v>
      </c>
      <c r="Q99">
        <v>1.74</v>
      </c>
      <c r="R99">
        <v>0</v>
      </c>
      <c r="S99">
        <v>0</v>
      </c>
      <c r="T99">
        <v>0</v>
      </c>
      <c r="U99">
        <v>2.33</v>
      </c>
      <c r="V99">
        <v>2.625</v>
      </c>
      <c r="W99">
        <v>1.375</v>
      </c>
      <c r="X99">
        <v>0</v>
      </c>
      <c r="Y99">
        <v>0</v>
      </c>
      <c r="Z99">
        <v>0</v>
      </c>
      <c r="AA99">
        <v>0</v>
      </c>
      <c r="AB99">
        <v>0</v>
      </c>
      <c r="AC99">
        <v>3.65</v>
      </c>
      <c r="AD99">
        <v>0</v>
      </c>
      <c r="AE99">
        <v>9.16</v>
      </c>
      <c r="AF99">
        <v>0</v>
      </c>
      <c r="AG99">
        <v>0</v>
      </c>
      <c r="AH99">
        <v>0</v>
      </c>
      <c r="AI99">
        <v>7940</v>
      </c>
      <c r="AJ99">
        <v>37</v>
      </c>
      <c r="AK99">
        <v>1890</v>
      </c>
      <c r="AL99">
        <v>311</v>
      </c>
      <c r="AM99">
        <v>263</v>
      </c>
      <c r="AN99">
        <v>5.82</v>
      </c>
      <c r="AO99">
        <v>589</v>
      </c>
      <c r="AP99">
        <v>143</v>
      </c>
      <c r="AQ99">
        <v>93</v>
      </c>
      <c r="AR99">
        <v>3.25</v>
      </c>
      <c r="AS99">
        <v>0</v>
      </c>
      <c r="AT99">
        <v>48.8</v>
      </c>
      <c r="AU99">
        <v>23500</v>
      </c>
      <c r="AV99">
        <v>0</v>
      </c>
      <c r="AW99">
        <v>40.1</v>
      </c>
      <c r="AX99">
        <v>220</v>
      </c>
      <c r="AY99">
        <v>63.7</v>
      </c>
      <c r="AZ99">
        <v>155</v>
      </c>
      <c r="BA99">
        <v>0</v>
      </c>
      <c r="BB99">
        <v>0</v>
      </c>
      <c r="BC99">
        <v>0</v>
      </c>
      <c r="BD99">
        <v>0</v>
      </c>
      <c r="BE99" t="b">
        <v>1</v>
      </c>
    </row>
    <row r="100" spans="3:57" ht="12.75">
      <c r="C100" t="s">
        <v>8</v>
      </c>
      <c r="D100" t="s">
        <v>256</v>
      </c>
      <c r="E100" t="s">
        <v>256</v>
      </c>
      <c r="F100" t="s">
        <v>257</v>
      </c>
      <c r="G100" t="s">
        <v>57</v>
      </c>
      <c r="H100">
        <v>192</v>
      </c>
      <c r="I100">
        <v>56.3</v>
      </c>
      <c r="J100">
        <v>25.5</v>
      </c>
      <c r="K100">
        <v>0</v>
      </c>
      <c r="L100">
        <v>0</v>
      </c>
      <c r="M100">
        <v>13</v>
      </c>
      <c r="N100">
        <v>0</v>
      </c>
      <c r="O100">
        <v>0</v>
      </c>
      <c r="P100">
        <v>0.81</v>
      </c>
      <c r="Q100">
        <v>1.46</v>
      </c>
      <c r="R100">
        <v>0</v>
      </c>
      <c r="S100">
        <v>0</v>
      </c>
      <c r="T100">
        <v>0</v>
      </c>
      <c r="U100">
        <v>1.96</v>
      </c>
      <c r="V100">
        <v>2.375</v>
      </c>
      <c r="W100">
        <v>1.25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4.43</v>
      </c>
      <c r="AD100">
        <v>0</v>
      </c>
      <c r="AE100">
        <v>26.6</v>
      </c>
      <c r="AF100">
        <v>0</v>
      </c>
      <c r="AG100">
        <v>0</v>
      </c>
      <c r="AH100">
        <v>0</v>
      </c>
      <c r="AI100">
        <v>3400</v>
      </c>
      <c r="AJ100">
        <v>1170</v>
      </c>
      <c r="AK100">
        <v>6260</v>
      </c>
      <c r="AL100">
        <v>559</v>
      </c>
      <c r="AM100">
        <v>491</v>
      </c>
      <c r="AN100">
        <v>10.5</v>
      </c>
      <c r="AO100">
        <v>530</v>
      </c>
      <c r="AP100">
        <v>126</v>
      </c>
      <c r="AQ100">
        <v>81.8</v>
      </c>
      <c r="AR100">
        <v>3.07</v>
      </c>
      <c r="AS100">
        <v>0</v>
      </c>
      <c r="AT100">
        <v>30.8</v>
      </c>
      <c r="AU100">
        <v>76400</v>
      </c>
      <c r="AV100">
        <v>0</v>
      </c>
      <c r="AW100">
        <v>77.7</v>
      </c>
      <c r="AX100">
        <v>367</v>
      </c>
      <c r="AY100">
        <v>106</v>
      </c>
      <c r="AZ100">
        <v>278</v>
      </c>
      <c r="BA100">
        <v>0</v>
      </c>
      <c r="BB100">
        <v>0</v>
      </c>
      <c r="BC100">
        <v>0</v>
      </c>
      <c r="BD100">
        <v>0</v>
      </c>
      <c r="BE100" t="b">
        <v>1</v>
      </c>
    </row>
    <row r="101" spans="3:57" ht="12.75">
      <c r="C101" t="s">
        <v>8</v>
      </c>
      <c r="D101" t="s">
        <v>408</v>
      </c>
      <c r="E101" t="s">
        <v>408</v>
      </c>
      <c r="F101" t="s">
        <v>409</v>
      </c>
      <c r="G101" t="s">
        <v>57</v>
      </c>
      <c r="H101">
        <v>193</v>
      </c>
      <c r="I101">
        <v>56.8</v>
      </c>
      <c r="J101">
        <v>15.5</v>
      </c>
      <c r="K101">
        <v>0</v>
      </c>
      <c r="L101">
        <v>0</v>
      </c>
      <c r="M101">
        <v>15.7</v>
      </c>
      <c r="N101">
        <v>0</v>
      </c>
      <c r="O101">
        <v>0</v>
      </c>
      <c r="P101">
        <v>0.89</v>
      </c>
      <c r="Q101">
        <v>1.44</v>
      </c>
      <c r="R101">
        <v>0</v>
      </c>
      <c r="S101">
        <v>0</v>
      </c>
      <c r="T101">
        <v>0</v>
      </c>
      <c r="U101">
        <v>2.04</v>
      </c>
      <c r="V101">
        <v>2.75</v>
      </c>
      <c r="W101">
        <v>1.6875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5.45</v>
      </c>
      <c r="AD101">
        <v>0</v>
      </c>
      <c r="AE101">
        <v>12.8</v>
      </c>
      <c r="AF101">
        <v>0</v>
      </c>
      <c r="AG101">
        <v>0</v>
      </c>
      <c r="AH101">
        <v>0</v>
      </c>
      <c r="AI101">
        <v>5740</v>
      </c>
      <c r="AJ101">
        <v>125</v>
      </c>
      <c r="AK101">
        <v>2400</v>
      </c>
      <c r="AL101">
        <v>355</v>
      </c>
      <c r="AM101">
        <v>310</v>
      </c>
      <c r="AN101">
        <v>6.5</v>
      </c>
      <c r="AO101">
        <v>931</v>
      </c>
      <c r="AP101">
        <v>180</v>
      </c>
      <c r="AQ101">
        <v>119</v>
      </c>
      <c r="AR101">
        <v>4.05</v>
      </c>
      <c r="AS101">
        <v>0</v>
      </c>
      <c r="AT101">
        <v>34.8</v>
      </c>
      <c r="AU101">
        <v>45900</v>
      </c>
      <c r="AV101">
        <v>0</v>
      </c>
      <c r="AW101">
        <v>55.1</v>
      </c>
      <c r="AX101">
        <v>312</v>
      </c>
      <c r="AY101">
        <v>74.9</v>
      </c>
      <c r="AZ101">
        <v>176</v>
      </c>
      <c r="BA101">
        <v>0</v>
      </c>
      <c r="BB101">
        <v>0</v>
      </c>
      <c r="BC101">
        <v>0</v>
      </c>
      <c r="BD101">
        <v>0</v>
      </c>
      <c r="BE101" t="b">
        <v>1</v>
      </c>
    </row>
    <row r="102" spans="3:57" ht="12.75">
      <c r="C102" t="s">
        <v>8</v>
      </c>
      <c r="D102" t="s">
        <v>284</v>
      </c>
      <c r="E102" t="s">
        <v>284</v>
      </c>
      <c r="F102" t="s">
        <v>285</v>
      </c>
      <c r="G102" t="s">
        <v>57</v>
      </c>
      <c r="H102">
        <v>201</v>
      </c>
      <c r="I102">
        <v>59.2</v>
      </c>
      <c r="J102">
        <v>23</v>
      </c>
      <c r="K102">
        <v>0</v>
      </c>
      <c r="L102">
        <v>0</v>
      </c>
      <c r="M102">
        <v>12.6</v>
      </c>
      <c r="N102">
        <v>0</v>
      </c>
      <c r="O102">
        <v>0</v>
      </c>
      <c r="P102">
        <v>0.91</v>
      </c>
      <c r="Q102">
        <v>1.63</v>
      </c>
      <c r="R102">
        <v>0</v>
      </c>
      <c r="S102">
        <v>0</v>
      </c>
      <c r="T102">
        <v>0</v>
      </c>
      <c r="U102">
        <v>2.13</v>
      </c>
      <c r="V102">
        <v>2.5</v>
      </c>
      <c r="W102">
        <v>1.3125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3.86</v>
      </c>
      <c r="AD102">
        <v>0</v>
      </c>
      <c r="AE102">
        <v>20.6</v>
      </c>
      <c r="AF102">
        <v>0</v>
      </c>
      <c r="AG102">
        <v>0</v>
      </c>
      <c r="AH102">
        <v>0</v>
      </c>
      <c r="AI102">
        <v>4270</v>
      </c>
      <c r="AJ102">
        <v>464</v>
      </c>
      <c r="AK102">
        <v>5310</v>
      </c>
      <c r="AL102">
        <v>530</v>
      </c>
      <c r="AM102">
        <v>461</v>
      </c>
      <c r="AN102">
        <v>9.47</v>
      </c>
      <c r="AO102">
        <v>542</v>
      </c>
      <c r="AP102">
        <v>133</v>
      </c>
      <c r="AQ102">
        <v>86.1</v>
      </c>
      <c r="AR102">
        <v>3.02</v>
      </c>
      <c r="AS102">
        <v>0</v>
      </c>
      <c r="AT102">
        <v>40.9</v>
      </c>
      <c r="AU102">
        <v>62100</v>
      </c>
      <c r="AV102">
        <v>0</v>
      </c>
      <c r="AW102">
        <v>67.3</v>
      </c>
      <c r="AX102">
        <v>345</v>
      </c>
      <c r="AY102">
        <v>102</v>
      </c>
      <c r="AZ102">
        <v>264</v>
      </c>
      <c r="BA102">
        <v>0</v>
      </c>
      <c r="BB102">
        <v>0</v>
      </c>
      <c r="BC102">
        <v>0</v>
      </c>
      <c r="BD102">
        <v>0</v>
      </c>
      <c r="BE102" t="b">
        <v>1</v>
      </c>
    </row>
    <row r="103" spans="3:57" ht="12.75">
      <c r="C103" t="s">
        <v>8</v>
      </c>
      <c r="D103" t="s">
        <v>254</v>
      </c>
      <c r="E103" t="s">
        <v>254</v>
      </c>
      <c r="F103" t="s">
        <v>255</v>
      </c>
      <c r="G103" t="s">
        <v>57</v>
      </c>
      <c r="H103">
        <v>207</v>
      </c>
      <c r="I103">
        <v>60.7</v>
      </c>
      <c r="J103">
        <v>25.7</v>
      </c>
      <c r="K103">
        <v>0</v>
      </c>
      <c r="L103">
        <v>0</v>
      </c>
      <c r="M103">
        <v>13</v>
      </c>
      <c r="N103">
        <v>0</v>
      </c>
      <c r="O103">
        <v>0</v>
      </c>
      <c r="P103">
        <v>0.87</v>
      </c>
      <c r="Q103">
        <v>1.57</v>
      </c>
      <c r="R103">
        <v>0</v>
      </c>
      <c r="S103">
        <v>0</v>
      </c>
      <c r="T103">
        <v>0</v>
      </c>
      <c r="U103">
        <v>2.07</v>
      </c>
      <c r="V103">
        <v>2.5</v>
      </c>
      <c r="W103">
        <v>1.25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4.14</v>
      </c>
      <c r="AD103">
        <v>0</v>
      </c>
      <c r="AE103">
        <v>24.8</v>
      </c>
      <c r="AF103">
        <v>0</v>
      </c>
      <c r="AG103">
        <v>0</v>
      </c>
      <c r="AH103">
        <v>0</v>
      </c>
      <c r="AI103">
        <v>3640</v>
      </c>
      <c r="AJ103">
        <v>893</v>
      </c>
      <c r="AK103">
        <v>6820</v>
      </c>
      <c r="AL103">
        <v>606</v>
      </c>
      <c r="AM103">
        <v>531</v>
      </c>
      <c r="AN103">
        <v>10.6</v>
      </c>
      <c r="AO103">
        <v>578</v>
      </c>
      <c r="AP103">
        <v>137</v>
      </c>
      <c r="AQ103">
        <v>88.8</v>
      </c>
      <c r="AR103">
        <v>3.08</v>
      </c>
      <c r="AS103">
        <v>0</v>
      </c>
      <c r="AT103">
        <v>38.3</v>
      </c>
      <c r="AU103">
        <v>84200</v>
      </c>
      <c r="AV103">
        <v>0</v>
      </c>
      <c r="AW103">
        <v>78.5</v>
      </c>
      <c r="AX103">
        <v>401</v>
      </c>
      <c r="AY103">
        <v>115</v>
      </c>
      <c r="AZ103">
        <v>302</v>
      </c>
      <c r="BA103">
        <v>0</v>
      </c>
      <c r="BB103">
        <v>0</v>
      </c>
      <c r="BC103">
        <v>0</v>
      </c>
      <c r="BD103">
        <v>0</v>
      </c>
      <c r="BE103" t="b">
        <v>1</v>
      </c>
    </row>
    <row r="104" spans="3:57" ht="12.75">
      <c r="C104" t="s">
        <v>8</v>
      </c>
      <c r="D104" t="s">
        <v>460</v>
      </c>
      <c r="E104" t="s">
        <v>460</v>
      </c>
      <c r="F104" t="s">
        <v>461</v>
      </c>
      <c r="G104" t="s">
        <v>18</v>
      </c>
      <c r="H104">
        <v>210</v>
      </c>
      <c r="I104">
        <v>61.8</v>
      </c>
      <c r="J104">
        <v>14.7</v>
      </c>
      <c r="K104">
        <v>0</v>
      </c>
      <c r="L104">
        <v>0</v>
      </c>
      <c r="M104">
        <v>12.8</v>
      </c>
      <c r="N104">
        <v>0</v>
      </c>
      <c r="O104">
        <v>0</v>
      </c>
      <c r="P104">
        <v>1.18</v>
      </c>
      <c r="Q104">
        <v>1.9</v>
      </c>
      <c r="R104">
        <v>0</v>
      </c>
      <c r="S104">
        <v>0</v>
      </c>
      <c r="T104">
        <v>0</v>
      </c>
      <c r="U104">
        <v>2.5</v>
      </c>
      <c r="V104">
        <v>2.8125</v>
      </c>
      <c r="W104">
        <v>1.4375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3.37</v>
      </c>
      <c r="AD104">
        <v>0</v>
      </c>
      <c r="AE104">
        <v>8.23</v>
      </c>
      <c r="AF104">
        <v>0</v>
      </c>
      <c r="AG104">
        <v>0</v>
      </c>
      <c r="AH104">
        <v>0</v>
      </c>
      <c r="AI104">
        <v>8670</v>
      </c>
      <c r="AJ104">
        <v>26.6</v>
      </c>
      <c r="AK104">
        <v>2140</v>
      </c>
      <c r="AL104">
        <v>348</v>
      </c>
      <c r="AM104">
        <v>292</v>
      </c>
      <c r="AN104">
        <v>5.89</v>
      </c>
      <c r="AO104">
        <v>664</v>
      </c>
      <c r="AP104">
        <v>159</v>
      </c>
      <c r="AQ104">
        <v>104</v>
      </c>
      <c r="AR104">
        <v>3.28</v>
      </c>
      <c r="AS104">
        <v>0</v>
      </c>
      <c r="AT104">
        <v>64.7</v>
      </c>
      <c r="AU104">
        <v>27200</v>
      </c>
      <c r="AV104">
        <v>0</v>
      </c>
      <c r="AW104">
        <v>41</v>
      </c>
      <c r="AX104">
        <v>249</v>
      </c>
      <c r="AY104">
        <v>70.6</v>
      </c>
      <c r="AZ104">
        <v>173</v>
      </c>
      <c r="BA104">
        <v>0</v>
      </c>
      <c r="BB104">
        <v>0</v>
      </c>
      <c r="BC104">
        <v>0</v>
      </c>
      <c r="BD104">
        <v>0</v>
      </c>
      <c r="BE104" t="b">
        <v>1</v>
      </c>
    </row>
    <row r="105" spans="3:57" ht="12.75">
      <c r="C105" t="s">
        <v>8</v>
      </c>
      <c r="D105" t="s">
        <v>406</v>
      </c>
      <c r="E105" t="s">
        <v>406</v>
      </c>
      <c r="F105" t="s">
        <v>407</v>
      </c>
      <c r="G105" t="s">
        <v>57</v>
      </c>
      <c r="H105">
        <v>211</v>
      </c>
      <c r="I105">
        <v>62</v>
      </c>
      <c r="J105">
        <v>15.7</v>
      </c>
      <c r="K105">
        <v>0</v>
      </c>
      <c r="L105">
        <v>0</v>
      </c>
      <c r="M105">
        <v>15.8</v>
      </c>
      <c r="N105">
        <v>0</v>
      </c>
      <c r="O105">
        <v>0</v>
      </c>
      <c r="P105">
        <v>0.98</v>
      </c>
      <c r="Q105">
        <v>1.56</v>
      </c>
      <c r="R105">
        <v>0</v>
      </c>
      <c r="S105">
        <v>0</v>
      </c>
      <c r="T105">
        <v>0</v>
      </c>
      <c r="U105">
        <v>2.16</v>
      </c>
      <c r="V105">
        <v>2.875</v>
      </c>
      <c r="W105">
        <v>1.6875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5.06</v>
      </c>
      <c r="AD105">
        <v>0</v>
      </c>
      <c r="AE105">
        <v>11.6</v>
      </c>
      <c r="AF105">
        <v>0</v>
      </c>
      <c r="AG105">
        <v>0</v>
      </c>
      <c r="AH105">
        <v>0</v>
      </c>
      <c r="AI105">
        <v>6230</v>
      </c>
      <c r="AJ105">
        <v>91.8</v>
      </c>
      <c r="AK105">
        <v>2660</v>
      </c>
      <c r="AL105">
        <v>390</v>
      </c>
      <c r="AM105">
        <v>338</v>
      </c>
      <c r="AN105">
        <v>6.55</v>
      </c>
      <c r="AO105">
        <v>1030</v>
      </c>
      <c r="AP105">
        <v>198</v>
      </c>
      <c r="AQ105">
        <v>130</v>
      </c>
      <c r="AR105">
        <v>4.07</v>
      </c>
      <c r="AS105">
        <v>0</v>
      </c>
      <c r="AT105">
        <v>44.6</v>
      </c>
      <c r="AU105">
        <v>51600</v>
      </c>
      <c r="AV105">
        <v>0</v>
      </c>
      <c r="AW105">
        <v>55.9</v>
      </c>
      <c r="AX105">
        <v>345</v>
      </c>
      <c r="AY105">
        <v>81.8</v>
      </c>
      <c r="AZ105">
        <v>194</v>
      </c>
      <c r="BA105">
        <v>0</v>
      </c>
      <c r="BB105">
        <v>0</v>
      </c>
      <c r="BC105">
        <v>0</v>
      </c>
      <c r="BD105">
        <v>0</v>
      </c>
      <c r="BE105" t="b">
        <v>1</v>
      </c>
    </row>
    <row r="106" spans="3:57" ht="12.75">
      <c r="C106" t="s">
        <v>8</v>
      </c>
      <c r="D106" t="s">
        <v>252</v>
      </c>
      <c r="E106" t="s">
        <v>252</v>
      </c>
      <c r="F106" t="s">
        <v>253</v>
      </c>
      <c r="G106" t="s">
        <v>57</v>
      </c>
      <c r="H106">
        <v>229</v>
      </c>
      <c r="I106">
        <v>67.2</v>
      </c>
      <c r="J106">
        <v>26</v>
      </c>
      <c r="K106">
        <v>0</v>
      </c>
      <c r="L106">
        <v>0</v>
      </c>
      <c r="M106">
        <v>13.1</v>
      </c>
      <c r="N106">
        <v>0</v>
      </c>
      <c r="O106">
        <v>0</v>
      </c>
      <c r="P106">
        <v>0.96</v>
      </c>
      <c r="Q106">
        <v>1.73</v>
      </c>
      <c r="R106">
        <v>0</v>
      </c>
      <c r="S106">
        <v>0</v>
      </c>
      <c r="T106">
        <v>0</v>
      </c>
      <c r="U106">
        <v>2.23</v>
      </c>
      <c r="V106">
        <v>2.625</v>
      </c>
      <c r="W106">
        <v>1.3125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3.79</v>
      </c>
      <c r="AD106">
        <v>0</v>
      </c>
      <c r="AE106">
        <v>22.5</v>
      </c>
      <c r="AF106">
        <v>0</v>
      </c>
      <c r="AG106">
        <v>0</v>
      </c>
      <c r="AH106">
        <v>0</v>
      </c>
      <c r="AI106">
        <v>4000</v>
      </c>
      <c r="AJ106">
        <v>618</v>
      </c>
      <c r="AK106">
        <v>7650</v>
      </c>
      <c r="AL106">
        <v>675</v>
      </c>
      <c r="AM106">
        <v>588</v>
      </c>
      <c r="AN106">
        <v>10.7</v>
      </c>
      <c r="AO106">
        <v>651</v>
      </c>
      <c r="AP106">
        <v>154</v>
      </c>
      <c r="AQ106">
        <v>99.4</v>
      </c>
      <c r="AR106">
        <v>3.11</v>
      </c>
      <c r="AS106">
        <v>0</v>
      </c>
      <c r="AT106">
        <v>51.3</v>
      </c>
      <c r="AU106">
        <v>96000</v>
      </c>
      <c r="AV106">
        <v>0</v>
      </c>
      <c r="AW106">
        <v>79.6</v>
      </c>
      <c r="AX106">
        <v>451</v>
      </c>
      <c r="AY106">
        <v>128</v>
      </c>
      <c r="AZ106">
        <v>337</v>
      </c>
      <c r="BA106">
        <v>0</v>
      </c>
      <c r="BB106">
        <v>0</v>
      </c>
      <c r="BC106">
        <v>0</v>
      </c>
      <c r="BD106">
        <v>0</v>
      </c>
      <c r="BE106" t="b">
        <v>1</v>
      </c>
    </row>
    <row r="107" spans="3:57" ht="12.75">
      <c r="C107" t="s">
        <v>8</v>
      </c>
      <c r="D107" t="s">
        <v>458</v>
      </c>
      <c r="E107" t="s">
        <v>458</v>
      </c>
      <c r="F107" t="s">
        <v>459</v>
      </c>
      <c r="G107" t="s">
        <v>18</v>
      </c>
      <c r="H107">
        <v>230</v>
      </c>
      <c r="I107">
        <v>67.7</v>
      </c>
      <c r="J107">
        <v>15.1</v>
      </c>
      <c r="K107">
        <v>0</v>
      </c>
      <c r="L107">
        <v>0</v>
      </c>
      <c r="M107">
        <v>12.9</v>
      </c>
      <c r="N107">
        <v>0</v>
      </c>
      <c r="O107">
        <v>0</v>
      </c>
      <c r="P107">
        <v>1.29</v>
      </c>
      <c r="Q107">
        <v>2.07</v>
      </c>
      <c r="R107">
        <v>0</v>
      </c>
      <c r="S107">
        <v>0</v>
      </c>
      <c r="T107">
        <v>0</v>
      </c>
      <c r="U107">
        <v>2.67</v>
      </c>
      <c r="V107">
        <v>2.9375</v>
      </c>
      <c r="W107">
        <v>1.5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3.11</v>
      </c>
      <c r="AD107">
        <v>0</v>
      </c>
      <c r="AE107">
        <v>7.56</v>
      </c>
      <c r="AF107">
        <v>0</v>
      </c>
      <c r="AG107">
        <v>0</v>
      </c>
      <c r="AH107">
        <v>0</v>
      </c>
      <c r="AI107">
        <v>9390</v>
      </c>
      <c r="AJ107">
        <v>19.7</v>
      </c>
      <c r="AK107">
        <v>2420</v>
      </c>
      <c r="AL107">
        <v>386</v>
      </c>
      <c r="AM107">
        <v>321</v>
      </c>
      <c r="AN107">
        <v>5.97</v>
      </c>
      <c r="AO107">
        <v>742</v>
      </c>
      <c r="AP107">
        <v>177</v>
      </c>
      <c r="AQ107">
        <v>115</v>
      </c>
      <c r="AR107">
        <v>3.31</v>
      </c>
      <c r="AS107">
        <v>0</v>
      </c>
      <c r="AT107">
        <v>83.8</v>
      </c>
      <c r="AU107">
        <v>31300</v>
      </c>
      <c r="AV107">
        <v>0</v>
      </c>
      <c r="AW107">
        <v>41.8</v>
      </c>
      <c r="AX107">
        <v>279</v>
      </c>
      <c r="AY107">
        <v>78</v>
      </c>
      <c r="AZ107">
        <v>192</v>
      </c>
      <c r="BA107">
        <v>0</v>
      </c>
      <c r="BB107">
        <v>0</v>
      </c>
      <c r="BC107">
        <v>0</v>
      </c>
      <c r="BD107">
        <v>0</v>
      </c>
      <c r="BE107" t="b">
        <v>1</v>
      </c>
    </row>
    <row r="108" spans="3:57" ht="12.75">
      <c r="C108" t="s">
        <v>8</v>
      </c>
      <c r="D108" t="s">
        <v>404</v>
      </c>
      <c r="E108" t="s">
        <v>404</v>
      </c>
      <c r="F108" t="s">
        <v>405</v>
      </c>
      <c r="G108" t="s">
        <v>18</v>
      </c>
      <c r="H108">
        <v>233</v>
      </c>
      <c r="I108">
        <v>68.5</v>
      </c>
      <c r="J108">
        <v>16</v>
      </c>
      <c r="K108">
        <v>0</v>
      </c>
      <c r="L108">
        <v>0</v>
      </c>
      <c r="M108">
        <v>15.9</v>
      </c>
      <c r="N108">
        <v>0</v>
      </c>
      <c r="O108">
        <v>0</v>
      </c>
      <c r="P108">
        <v>1.07</v>
      </c>
      <c r="Q108">
        <v>1.72</v>
      </c>
      <c r="R108">
        <v>0</v>
      </c>
      <c r="S108">
        <v>0</v>
      </c>
      <c r="T108">
        <v>0</v>
      </c>
      <c r="U108">
        <v>2.32</v>
      </c>
      <c r="V108">
        <v>3</v>
      </c>
      <c r="W108">
        <v>1.75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4.62</v>
      </c>
      <c r="AD108">
        <v>0</v>
      </c>
      <c r="AE108">
        <v>10.7</v>
      </c>
      <c r="AF108">
        <v>0</v>
      </c>
      <c r="AG108">
        <v>0</v>
      </c>
      <c r="AH108">
        <v>0</v>
      </c>
      <c r="AI108">
        <v>6820</v>
      </c>
      <c r="AJ108">
        <v>64.9</v>
      </c>
      <c r="AK108">
        <v>3010</v>
      </c>
      <c r="AL108">
        <v>436</v>
      </c>
      <c r="AM108">
        <v>375</v>
      </c>
      <c r="AN108">
        <v>6.63</v>
      </c>
      <c r="AO108">
        <v>1150</v>
      </c>
      <c r="AP108">
        <v>221</v>
      </c>
      <c r="AQ108">
        <v>145</v>
      </c>
      <c r="AR108">
        <v>4.1</v>
      </c>
      <c r="AS108">
        <v>0</v>
      </c>
      <c r="AT108">
        <v>59.5</v>
      </c>
      <c r="AU108">
        <v>59000</v>
      </c>
      <c r="AV108">
        <v>0</v>
      </c>
      <c r="AW108">
        <v>56.9</v>
      </c>
      <c r="AX108">
        <v>389</v>
      </c>
      <c r="AY108">
        <v>91.3</v>
      </c>
      <c r="AZ108">
        <v>217</v>
      </c>
      <c r="BA108">
        <v>0</v>
      </c>
      <c r="BB108">
        <v>0</v>
      </c>
      <c r="BC108">
        <v>0</v>
      </c>
      <c r="BD108">
        <v>0</v>
      </c>
      <c r="BE108" t="b">
        <v>1</v>
      </c>
    </row>
    <row r="109" spans="3:57" ht="12.75">
      <c r="C109" t="s">
        <v>8</v>
      </c>
      <c r="D109" t="s">
        <v>456</v>
      </c>
      <c r="E109" t="s">
        <v>456</v>
      </c>
      <c r="F109" t="s">
        <v>457</v>
      </c>
      <c r="G109" t="s">
        <v>18</v>
      </c>
      <c r="H109">
        <v>252</v>
      </c>
      <c r="I109">
        <v>74</v>
      </c>
      <c r="J109">
        <v>15.4</v>
      </c>
      <c r="K109">
        <v>0</v>
      </c>
      <c r="L109">
        <v>0</v>
      </c>
      <c r="M109">
        <v>13</v>
      </c>
      <c r="N109">
        <v>0</v>
      </c>
      <c r="O109">
        <v>0</v>
      </c>
      <c r="P109">
        <v>1.4</v>
      </c>
      <c r="Q109">
        <v>2.25</v>
      </c>
      <c r="R109">
        <v>0</v>
      </c>
      <c r="S109">
        <v>0</v>
      </c>
      <c r="T109">
        <v>0</v>
      </c>
      <c r="U109">
        <v>2.85</v>
      </c>
      <c r="V109">
        <v>3.125</v>
      </c>
      <c r="W109">
        <v>1.5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2.89</v>
      </c>
      <c r="AD109">
        <v>0</v>
      </c>
      <c r="AE109">
        <v>6.96</v>
      </c>
      <c r="AF109">
        <v>0</v>
      </c>
      <c r="AG109">
        <v>0</v>
      </c>
      <c r="AH109">
        <v>0</v>
      </c>
      <c r="AI109">
        <v>10100</v>
      </c>
      <c r="AJ109">
        <v>14.7</v>
      </c>
      <c r="AK109">
        <v>2720</v>
      </c>
      <c r="AL109">
        <v>428</v>
      </c>
      <c r="AM109">
        <v>353</v>
      </c>
      <c r="AN109">
        <v>6.06</v>
      </c>
      <c r="AO109">
        <v>828</v>
      </c>
      <c r="AP109">
        <v>196</v>
      </c>
      <c r="AQ109">
        <v>127</v>
      </c>
      <c r="AR109">
        <v>3.34</v>
      </c>
      <c r="AS109">
        <v>0</v>
      </c>
      <c r="AT109">
        <v>108</v>
      </c>
      <c r="AU109">
        <v>35800</v>
      </c>
      <c r="AV109">
        <v>0</v>
      </c>
      <c r="AW109">
        <v>42.8</v>
      </c>
      <c r="AX109">
        <v>313</v>
      </c>
      <c r="AY109">
        <v>85.9</v>
      </c>
      <c r="AZ109">
        <v>213</v>
      </c>
      <c r="BA109">
        <v>0</v>
      </c>
      <c r="BB109">
        <v>0</v>
      </c>
      <c r="BC109">
        <v>0</v>
      </c>
      <c r="BD109">
        <v>0</v>
      </c>
      <c r="BE109" t="b">
        <v>1</v>
      </c>
    </row>
    <row r="110" spans="3:57" ht="12.75">
      <c r="C110" t="s">
        <v>8</v>
      </c>
      <c r="D110" t="s">
        <v>402</v>
      </c>
      <c r="E110" t="s">
        <v>402</v>
      </c>
      <c r="F110" t="s">
        <v>403</v>
      </c>
      <c r="G110" t="s">
        <v>18</v>
      </c>
      <c r="H110">
        <v>257</v>
      </c>
      <c r="I110">
        <v>75.6</v>
      </c>
      <c r="J110">
        <v>16.4</v>
      </c>
      <c r="K110">
        <v>0</v>
      </c>
      <c r="L110">
        <v>0</v>
      </c>
      <c r="M110">
        <v>16</v>
      </c>
      <c r="N110">
        <v>0</v>
      </c>
      <c r="O110">
        <v>0</v>
      </c>
      <c r="P110">
        <v>1.18</v>
      </c>
      <c r="Q110">
        <v>1.89</v>
      </c>
      <c r="R110">
        <v>0</v>
      </c>
      <c r="S110">
        <v>0</v>
      </c>
      <c r="T110">
        <v>0</v>
      </c>
      <c r="U110">
        <v>2.49</v>
      </c>
      <c r="V110">
        <v>3.1875</v>
      </c>
      <c r="W110">
        <v>1.8125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4.23</v>
      </c>
      <c r="AD110">
        <v>0</v>
      </c>
      <c r="AE110">
        <v>9.71</v>
      </c>
      <c r="AF110">
        <v>0</v>
      </c>
      <c r="AG110">
        <v>0</v>
      </c>
      <c r="AH110">
        <v>0</v>
      </c>
      <c r="AI110">
        <v>7460</v>
      </c>
      <c r="AJ110">
        <v>46.1</v>
      </c>
      <c r="AK110">
        <v>3400</v>
      </c>
      <c r="AL110">
        <v>487</v>
      </c>
      <c r="AM110">
        <v>415</v>
      </c>
      <c r="AN110">
        <v>6.71</v>
      </c>
      <c r="AO110">
        <v>1290</v>
      </c>
      <c r="AP110">
        <v>246</v>
      </c>
      <c r="AQ110">
        <v>161</v>
      </c>
      <c r="AR110">
        <v>4.13</v>
      </c>
      <c r="AS110">
        <v>0</v>
      </c>
      <c r="AT110">
        <v>79.1</v>
      </c>
      <c r="AU110">
        <v>67700</v>
      </c>
      <c r="AV110">
        <v>0</v>
      </c>
      <c r="AW110">
        <v>57.9</v>
      </c>
      <c r="AX110">
        <v>438</v>
      </c>
      <c r="AY110">
        <v>101</v>
      </c>
      <c r="AZ110">
        <v>242</v>
      </c>
      <c r="BA110">
        <v>0</v>
      </c>
      <c r="BB110">
        <v>0</v>
      </c>
      <c r="BC110">
        <v>0</v>
      </c>
      <c r="BD110">
        <v>0</v>
      </c>
      <c r="BE110" t="b">
        <v>1</v>
      </c>
    </row>
    <row r="111" spans="3:57" ht="12.75">
      <c r="C111" t="s">
        <v>8</v>
      </c>
      <c r="D111" t="s">
        <v>454</v>
      </c>
      <c r="E111" t="s">
        <v>454</v>
      </c>
      <c r="F111" t="s">
        <v>455</v>
      </c>
      <c r="G111" t="s">
        <v>18</v>
      </c>
      <c r="H111">
        <v>279</v>
      </c>
      <c r="I111">
        <v>81.9</v>
      </c>
      <c r="J111">
        <v>15.9</v>
      </c>
      <c r="K111">
        <v>0</v>
      </c>
      <c r="L111">
        <v>0</v>
      </c>
      <c r="M111">
        <v>13.1</v>
      </c>
      <c r="N111">
        <v>0</v>
      </c>
      <c r="O111">
        <v>0</v>
      </c>
      <c r="P111">
        <v>1.53</v>
      </c>
      <c r="Q111">
        <v>2.47</v>
      </c>
      <c r="R111">
        <v>0</v>
      </c>
      <c r="S111">
        <v>0</v>
      </c>
      <c r="T111">
        <v>0</v>
      </c>
      <c r="U111">
        <v>3.07</v>
      </c>
      <c r="V111">
        <v>3.375</v>
      </c>
      <c r="W111">
        <v>1.625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2.66</v>
      </c>
      <c r="AD111">
        <v>0</v>
      </c>
      <c r="AE111">
        <v>6.35</v>
      </c>
      <c r="AF111">
        <v>0</v>
      </c>
      <c r="AG111">
        <v>0</v>
      </c>
      <c r="AH111">
        <v>0</v>
      </c>
      <c r="AI111">
        <v>11000</v>
      </c>
      <c r="AJ111">
        <v>10.8</v>
      </c>
      <c r="AK111">
        <v>3110</v>
      </c>
      <c r="AL111">
        <v>481</v>
      </c>
      <c r="AM111">
        <v>393</v>
      </c>
      <c r="AN111">
        <v>6.16</v>
      </c>
      <c r="AO111">
        <v>937</v>
      </c>
      <c r="AP111">
        <v>220</v>
      </c>
      <c r="AQ111">
        <v>143</v>
      </c>
      <c r="AR111">
        <v>3.38</v>
      </c>
      <c r="AS111">
        <v>0</v>
      </c>
      <c r="AT111">
        <v>143</v>
      </c>
      <c r="AU111">
        <v>41900</v>
      </c>
      <c r="AV111">
        <v>0</v>
      </c>
      <c r="AW111">
        <v>44</v>
      </c>
      <c r="AX111">
        <v>357</v>
      </c>
      <c r="AY111">
        <v>95.9</v>
      </c>
      <c r="AZ111">
        <v>240</v>
      </c>
      <c r="BA111">
        <v>0</v>
      </c>
      <c r="BB111">
        <v>0</v>
      </c>
      <c r="BC111">
        <v>0</v>
      </c>
      <c r="BD111">
        <v>0</v>
      </c>
      <c r="BE111" t="b">
        <v>1</v>
      </c>
    </row>
    <row r="112" spans="3:57" ht="12.75">
      <c r="C112" t="s">
        <v>8</v>
      </c>
      <c r="D112" t="s">
        <v>400</v>
      </c>
      <c r="E112" t="s">
        <v>400</v>
      </c>
      <c r="F112" t="s">
        <v>401</v>
      </c>
      <c r="G112" t="s">
        <v>18</v>
      </c>
      <c r="H112">
        <v>283</v>
      </c>
      <c r="I112">
        <v>83.3</v>
      </c>
      <c r="J112">
        <v>16.7</v>
      </c>
      <c r="K112">
        <v>0</v>
      </c>
      <c r="L112">
        <v>0</v>
      </c>
      <c r="M112">
        <v>16.1</v>
      </c>
      <c r="N112">
        <v>0</v>
      </c>
      <c r="O112">
        <v>0</v>
      </c>
      <c r="P112">
        <v>1.29</v>
      </c>
      <c r="Q112">
        <v>2.07</v>
      </c>
      <c r="R112">
        <v>0</v>
      </c>
      <c r="S112">
        <v>0</v>
      </c>
      <c r="T112">
        <v>0</v>
      </c>
      <c r="U112">
        <v>2.67</v>
      </c>
      <c r="V112">
        <v>3.375</v>
      </c>
      <c r="W112">
        <v>1.875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3.89</v>
      </c>
      <c r="AD112">
        <v>0</v>
      </c>
      <c r="AE112">
        <v>8.84</v>
      </c>
      <c r="AF112">
        <v>0</v>
      </c>
      <c r="AG112">
        <v>0</v>
      </c>
      <c r="AH112">
        <v>0</v>
      </c>
      <c r="AI112">
        <v>8120</v>
      </c>
      <c r="AJ112">
        <v>33.4</v>
      </c>
      <c r="AK112">
        <v>3840</v>
      </c>
      <c r="AL112">
        <v>542</v>
      </c>
      <c r="AM112">
        <v>459</v>
      </c>
      <c r="AN112">
        <v>6.79</v>
      </c>
      <c r="AO112">
        <v>1440</v>
      </c>
      <c r="AP112">
        <v>274</v>
      </c>
      <c r="AQ112">
        <v>179</v>
      </c>
      <c r="AR112">
        <v>4.17</v>
      </c>
      <c r="AS112">
        <v>0</v>
      </c>
      <c r="AT112">
        <v>104</v>
      </c>
      <c r="AU112">
        <v>77500</v>
      </c>
      <c r="AV112">
        <v>0</v>
      </c>
      <c r="AW112">
        <v>59.1</v>
      </c>
      <c r="AX112">
        <v>493</v>
      </c>
      <c r="AY112">
        <v>113</v>
      </c>
      <c r="AZ112">
        <v>270</v>
      </c>
      <c r="BA112">
        <v>0</v>
      </c>
      <c r="BB112">
        <v>0</v>
      </c>
      <c r="BC112">
        <v>0</v>
      </c>
      <c r="BD112">
        <v>0</v>
      </c>
      <c r="BE112" t="b">
        <v>1</v>
      </c>
    </row>
    <row r="113" spans="3:57" ht="12.75">
      <c r="C113" t="s">
        <v>8</v>
      </c>
      <c r="D113" t="s">
        <v>452</v>
      </c>
      <c r="E113" t="s">
        <v>452</v>
      </c>
      <c r="F113" t="s">
        <v>453</v>
      </c>
      <c r="G113" t="s">
        <v>18</v>
      </c>
      <c r="H113">
        <v>305</v>
      </c>
      <c r="I113">
        <v>89.6</v>
      </c>
      <c r="J113">
        <v>16.3</v>
      </c>
      <c r="K113">
        <v>0</v>
      </c>
      <c r="L113">
        <v>0</v>
      </c>
      <c r="M113">
        <v>13.2</v>
      </c>
      <c r="N113">
        <v>0</v>
      </c>
      <c r="O113">
        <v>0</v>
      </c>
      <c r="P113">
        <v>1.63</v>
      </c>
      <c r="Q113">
        <v>2.71</v>
      </c>
      <c r="R113">
        <v>0</v>
      </c>
      <c r="S113">
        <v>0</v>
      </c>
      <c r="T113">
        <v>0</v>
      </c>
      <c r="U113">
        <v>3.3</v>
      </c>
      <c r="V113">
        <v>3.625</v>
      </c>
      <c r="W113">
        <v>1.625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2.45</v>
      </c>
      <c r="AD113">
        <v>0</v>
      </c>
      <c r="AE113">
        <v>5.98</v>
      </c>
      <c r="AF113">
        <v>0</v>
      </c>
      <c r="AG113">
        <v>0</v>
      </c>
      <c r="AH113">
        <v>0</v>
      </c>
      <c r="AI113">
        <v>11800</v>
      </c>
      <c r="AJ113">
        <v>8.17</v>
      </c>
      <c r="AK113">
        <v>3550</v>
      </c>
      <c r="AL113">
        <v>537</v>
      </c>
      <c r="AM113">
        <v>435</v>
      </c>
      <c r="AN113">
        <v>6.29</v>
      </c>
      <c r="AO113">
        <v>1050</v>
      </c>
      <c r="AP113">
        <v>244</v>
      </c>
      <c r="AQ113">
        <v>159</v>
      </c>
      <c r="AR113">
        <v>3.42</v>
      </c>
      <c r="AS113">
        <v>0</v>
      </c>
      <c r="AT113">
        <v>185</v>
      </c>
      <c r="AU113">
        <v>48700</v>
      </c>
      <c r="AV113">
        <v>0</v>
      </c>
      <c r="AW113">
        <v>45</v>
      </c>
      <c r="AX113">
        <v>403</v>
      </c>
      <c r="AY113">
        <v>107</v>
      </c>
      <c r="AZ113">
        <v>268</v>
      </c>
      <c r="BA113">
        <v>0</v>
      </c>
      <c r="BB113">
        <v>0</v>
      </c>
      <c r="BC113">
        <v>0</v>
      </c>
      <c r="BD113">
        <v>0</v>
      </c>
      <c r="BE113" t="b">
        <v>1</v>
      </c>
    </row>
    <row r="114" spans="3:57" ht="12.75">
      <c r="C114" t="s">
        <v>8</v>
      </c>
      <c r="D114" t="s">
        <v>398</v>
      </c>
      <c r="E114" t="s">
        <v>398</v>
      </c>
      <c r="F114" t="s">
        <v>399</v>
      </c>
      <c r="G114" t="s">
        <v>18</v>
      </c>
      <c r="H114">
        <v>311</v>
      </c>
      <c r="I114">
        <v>91.4</v>
      </c>
      <c r="J114">
        <v>17.1</v>
      </c>
      <c r="K114">
        <v>0</v>
      </c>
      <c r="L114">
        <v>0</v>
      </c>
      <c r="M114">
        <v>16.2</v>
      </c>
      <c r="N114">
        <v>0</v>
      </c>
      <c r="O114">
        <v>0</v>
      </c>
      <c r="P114">
        <v>1.41</v>
      </c>
      <c r="Q114">
        <v>2.26</v>
      </c>
      <c r="R114">
        <v>0</v>
      </c>
      <c r="S114">
        <v>0</v>
      </c>
      <c r="T114">
        <v>0</v>
      </c>
      <c r="U114">
        <v>2.86</v>
      </c>
      <c r="V114">
        <v>3.5625</v>
      </c>
      <c r="W114">
        <v>1.9375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3.59</v>
      </c>
      <c r="AD114">
        <v>0</v>
      </c>
      <c r="AE114">
        <v>8.09</v>
      </c>
      <c r="AF114">
        <v>0</v>
      </c>
      <c r="AG114">
        <v>0</v>
      </c>
      <c r="AH114">
        <v>0</v>
      </c>
      <c r="AI114">
        <v>8820</v>
      </c>
      <c r="AJ114">
        <v>24.4</v>
      </c>
      <c r="AK114">
        <v>4330</v>
      </c>
      <c r="AL114">
        <v>603</v>
      </c>
      <c r="AM114">
        <v>506</v>
      </c>
      <c r="AN114">
        <v>6.88</v>
      </c>
      <c r="AO114">
        <v>1610</v>
      </c>
      <c r="AP114">
        <v>304</v>
      </c>
      <c r="AQ114">
        <v>199</v>
      </c>
      <c r="AR114">
        <v>4.2</v>
      </c>
      <c r="AS114">
        <v>0</v>
      </c>
      <c r="AT114">
        <v>136</v>
      </c>
      <c r="AU114">
        <v>88900</v>
      </c>
      <c r="AV114">
        <v>0</v>
      </c>
      <c r="AW114">
        <v>60.3</v>
      </c>
      <c r="AX114">
        <v>553</v>
      </c>
      <c r="AY114">
        <v>124</v>
      </c>
      <c r="AZ114">
        <v>301</v>
      </c>
      <c r="BA114">
        <v>0</v>
      </c>
      <c r="BB114">
        <v>0</v>
      </c>
      <c r="BC114">
        <v>0</v>
      </c>
      <c r="BD114">
        <v>0</v>
      </c>
      <c r="BE114" t="b">
        <v>1</v>
      </c>
    </row>
    <row r="115" spans="3:57" ht="12.75">
      <c r="C115" t="s">
        <v>8</v>
      </c>
      <c r="D115" t="s">
        <v>450</v>
      </c>
      <c r="E115" t="s">
        <v>450</v>
      </c>
      <c r="F115" t="s">
        <v>451</v>
      </c>
      <c r="G115" t="s">
        <v>18</v>
      </c>
      <c r="H115">
        <v>336</v>
      </c>
      <c r="I115">
        <v>98.8</v>
      </c>
      <c r="J115">
        <v>16.8</v>
      </c>
      <c r="K115">
        <v>0</v>
      </c>
      <c r="L115">
        <v>0</v>
      </c>
      <c r="M115">
        <v>13.4</v>
      </c>
      <c r="N115">
        <v>0</v>
      </c>
      <c r="O115">
        <v>0</v>
      </c>
      <c r="P115">
        <v>1.78</v>
      </c>
      <c r="Q115">
        <v>2.96</v>
      </c>
      <c r="R115">
        <v>0</v>
      </c>
      <c r="S115">
        <v>0</v>
      </c>
      <c r="T115">
        <v>0</v>
      </c>
      <c r="U115">
        <v>3.55</v>
      </c>
      <c r="V115">
        <v>3.875</v>
      </c>
      <c r="W115">
        <v>1.6875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2.26</v>
      </c>
      <c r="AD115">
        <v>0</v>
      </c>
      <c r="AE115">
        <v>5.47</v>
      </c>
      <c r="AF115">
        <v>0</v>
      </c>
      <c r="AG115">
        <v>0</v>
      </c>
      <c r="AH115">
        <v>0</v>
      </c>
      <c r="AI115">
        <v>12800</v>
      </c>
      <c r="AJ115">
        <v>6.05</v>
      </c>
      <c r="AK115">
        <v>4060</v>
      </c>
      <c r="AL115">
        <v>603</v>
      </c>
      <c r="AM115">
        <v>483</v>
      </c>
      <c r="AN115">
        <v>6.41</v>
      </c>
      <c r="AO115">
        <v>1190</v>
      </c>
      <c r="AP115">
        <v>274</v>
      </c>
      <c r="AQ115">
        <v>177</v>
      </c>
      <c r="AR115">
        <v>3.47</v>
      </c>
      <c r="AS115">
        <v>0</v>
      </c>
      <c r="AT115">
        <v>243</v>
      </c>
      <c r="AU115">
        <v>57200</v>
      </c>
      <c r="AV115">
        <v>0</v>
      </c>
      <c r="AW115">
        <v>46.4</v>
      </c>
      <c r="AX115">
        <v>459</v>
      </c>
      <c r="AY115">
        <v>119</v>
      </c>
      <c r="AZ115">
        <v>301</v>
      </c>
      <c r="BA115">
        <v>0</v>
      </c>
      <c r="BB115">
        <v>0</v>
      </c>
      <c r="BC115">
        <v>0</v>
      </c>
      <c r="BD115">
        <v>0</v>
      </c>
      <c r="BE115" t="b">
        <v>1</v>
      </c>
    </row>
    <row r="116" spans="3:57" ht="12.75">
      <c r="C116" t="s">
        <v>8</v>
      </c>
      <c r="D116" t="s">
        <v>396</v>
      </c>
      <c r="E116" t="s">
        <v>396</v>
      </c>
      <c r="F116" t="s">
        <v>397</v>
      </c>
      <c r="G116" t="s">
        <v>18</v>
      </c>
      <c r="H116">
        <v>342</v>
      </c>
      <c r="I116">
        <v>101</v>
      </c>
      <c r="J116">
        <v>17.5</v>
      </c>
      <c r="K116">
        <v>0</v>
      </c>
      <c r="L116">
        <v>0</v>
      </c>
      <c r="M116">
        <v>16.4</v>
      </c>
      <c r="N116">
        <v>0</v>
      </c>
      <c r="O116">
        <v>0</v>
      </c>
      <c r="P116">
        <v>1.54</v>
      </c>
      <c r="Q116">
        <v>2.47</v>
      </c>
      <c r="R116">
        <v>0</v>
      </c>
      <c r="S116">
        <v>0</v>
      </c>
      <c r="T116">
        <v>0</v>
      </c>
      <c r="U116">
        <v>3.07</v>
      </c>
      <c r="V116">
        <v>3.75</v>
      </c>
      <c r="W116">
        <v>2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3.31</v>
      </c>
      <c r="AD116">
        <v>0</v>
      </c>
      <c r="AE116">
        <v>7.41</v>
      </c>
      <c r="AF116">
        <v>0</v>
      </c>
      <c r="AG116">
        <v>0</v>
      </c>
      <c r="AH116">
        <v>0</v>
      </c>
      <c r="AI116">
        <v>9620</v>
      </c>
      <c r="AJ116">
        <v>17.8</v>
      </c>
      <c r="AK116">
        <v>4900</v>
      </c>
      <c r="AL116">
        <v>672</v>
      </c>
      <c r="AM116">
        <v>558</v>
      </c>
      <c r="AN116">
        <v>6.98</v>
      </c>
      <c r="AO116">
        <v>1810</v>
      </c>
      <c r="AP116">
        <v>338</v>
      </c>
      <c r="AQ116">
        <v>221</v>
      </c>
      <c r="AR116">
        <v>4.24</v>
      </c>
      <c r="AS116">
        <v>0</v>
      </c>
      <c r="AT116">
        <v>178</v>
      </c>
      <c r="AU116">
        <v>103000</v>
      </c>
      <c r="AV116">
        <v>0</v>
      </c>
      <c r="AW116">
        <v>61.6</v>
      </c>
      <c r="AX116">
        <v>623</v>
      </c>
      <c r="AY116">
        <v>138</v>
      </c>
      <c r="AZ116">
        <v>335</v>
      </c>
      <c r="BA116">
        <v>0</v>
      </c>
      <c r="BB116">
        <v>0</v>
      </c>
      <c r="BC116">
        <v>0</v>
      </c>
      <c r="BD116">
        <v>0</v>
      </c>
      <c r="BE116" t="b">
        <v>1</v>
      </c>
    </row>
    <row r="117" spans="3:57" ht="12.75">
      <c r="C117" t="s">
        <v>8</v>
      </c>
      <c r="D117" t="s">
        <v>394</v>
      </c>
      <c r="E117" t="s">
        <v>394</v>
      </c>
      <c r="F117" t="s">
        <v>395</v>
      </c>
      <c r="G117" t="s">
        <v>18</v>
      </c>
      <c r="H117">
        <v>370</v>
      </c>
      <c r="I117">
        <v>109</v>
      </c>
      <c r="J117">
        <v>17.9</v>
      </c>
      <c r="K117">
        <v>0</v>
      </c>
      <c r="L117">
        <v>0</v>
      </c>
      <c r="M117">
        <v>16.5</v>
      </c>
      <c r="N117">
        <v>0</v>
      </c>
      <c r="O117">
        <v>0</v>
      </c>
      <c r="P117">
        <v>1.66</v>
      </c>
      <c r="Q117">
        <v>2.66</v>
      </c>
      <c r="R117">
        <v>0</v>
      </c>
      <c r="S117">
        <v>0</v>
      </c>
      <c r="T117">
        <v>0</v>
      </c>
      <c r="U117">
        <v>3.26</v>
      </c>
      <c r="V117">
        <v>3.9375</v>
      </c>
      <c r="W117">
        <v>2.0625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3.1</v>
      </c>
      <c r="AD117">
        <v>0</v>
      </c>
      <c r="AE117">
        <v>6.89</v>
      </c>
      <c r="AF117">
        <v>0</v>
      </c>
      <c r="AG117">
        <v>0</v>
      </c>
      <c r="AH117">
        <v>0</v>
      </c>
      <c r="AI117">
        <v>10300</v>
      </c>
      <c r="AJ117">
        <v>13.9</v>
      </c>
      <c r="AK117">
        <v>5440</v>
      </c>
      <c r="AL117">
        <v>736</v>
      </c>
      <c r="AM117">
        <v>607</v>
      </c>
      <c r="AN117">
        <v>7.07</v>
      </c>
      <c r="AO117">
        <v>1990</v>
      </c>
      <c r="AP117">
        <v>370</v>
      </c>
      <c r="AQ117">
        <v>241</v>
      </c>
      <c r="AR117">
        <v>4.27</v>
      </c>
      <c r="AS117">
        <v>0</v>
      </c>
      <c r="AT117">
        <v>222</v>
      </c>
      <c r="AU117">
        <v>116000</v>
      </c>
      <c r="AV117">
        <v>0</v>
      </c>
      <c r="AW117">
        <v>62.9</v>
      </c>
      <c r="AX117">
        <v>689</v>
      </c>
      <c r="AY117">
        <v>150</v>
      </c>
      <c r="AZ117">
        <v>367</v>
      </c>
      <c r="BA117">
        <v>0</v>
      </c>
      <c r="BB117">
        <v>0</v>
      </c>
      <c r="BC117">
        <v>0</v>
      </c>
      <c r="BD117">
        <v>0</v>
      </c>
      <c r="BE117" t="b">
        <v>1</v>
      </c>
    </row>
    <row r="118" spans="3:57" ht="12.75">
      <c r="C118" t="s">
        <v>8</v>
      </c>
      <c r="D118" t="s">
        <v>392</v>
      </c>
      <c r="E118" t="s">
        <v>392</v>
      </c>
      <c r="F118" t="s">
        <v>393</v>
      </c>
      <c r="G118" t="s">
        <v>18</v>
      </c>
      <c r="H118">
        <v>398</v>
      </c>
      <c r="I118">
        <v>117</v>
      </c>
      <c r="J118">
        <v>18.3</v>
      </c>
      <c r="K118">
        <v>0</v>
      </c>
      <c r="L118">
        <v>0</v>
      </c>
      <c r="M118">
        <v>16.6</v>
      </c>
      <c r="N118">
        <v>0</v>
      </c>
      <c r="O118">
        <v>0</v>
      </c>
      <c r="P118">
        <v>1.77</v>
      </c>
      <c r="Q118">
        <v>2.85</v>
      </c>
      <c r="R118">
        <v>0</v>
      </c>
      <c r="S118">
        <v>0</v>
      </c>
      <c r="T118">
        <v>0</v>
      </c>
      <c r="U118">
        <v>3.44</v>
      </c>
      <c r="V118">
        <v>4.125</v>
      </c>
      <c r="W118">
        <v>2.125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2.92</v>
      </c>
      <c r="AD118">
        <v>0</v>
      </c>
      <c r="AE118">
        <v>6.44</v>
      </c>
      <c r="AF118">
        <v>0</v>
      </c>
      <c r="AG118">
        <v>0</v>
      </c>
      <c r="AH118">
        <v>0</v>
      </c>
      <c r="AI118">
        <v>10900</v>
      </c>
      <c r="AJ118">
        <v>11</v>
      </c>
      <c r="AK118">
        <v>6000</v>
      </c>
      <c r="AL118">
        <v>801</v>
      </c>
      <c r="AM118">
        <v>656</v>
      </c>
      <c r="AN118">
        <v>7.16</v>
      </c>
      <c r="AO118">
        <v>2170</v>
      </c>
      <c r="AP118">
        <v>402</v>
      </c>
      <c r="AQ118">
        <v>262</v>
      </c>
      <c r="AR118">
        <v>4.31</v>
      </c>
      <c r="AS118">
        <v>0</v>
      </c>
      <c r="AT118">
        <v>273</v>
      </c>
      <c r="AU118">
        <v>129000</v>
      </c>
      <c r="AV118">
        <v>0</v>
      </c>
      <c r="AW118">
        <v>64.1</v>
      </c>
      <c r="AX118">
        <v>756</v>
      </c>
      <c r="AY118">
        <v>163</v>
      </c>
      <c r="AZ118">
        <v>400</v>
      </c>
      <c r="BA118">
        <v>0</v>
      </c>
      <c r="BB118">
        <v>0</v>
      </c>
      <c r="BC118">
        <v>0</v>
      </c>
      <c r="BD118">
        <v>0</v>
      </c>
      <c r="BE118" t="b">
        <v>1</v>
      </c>
    </row>
    <row r="119" spans="3:57" ht="12.75">
      <c r="C119" t="s">
        <v>8</v>
      </c>
      <c r="D119" t="s">
        <v>390</v>
      </c>
      <c r="E119" t="s">
        <v>390</v>
      </c>
      <c r="F119" t="s">
        <v>391</v>
      </c>
      <c r="G119" t="s">
        <v>18</v>
      </c>
      <c r="H119">
        <v>426</v>
      </c>
      <c r="I119">
        <v>125</v>
      </c>
      <c r="J119">
        <v>18.7</v>
      </c>
      <c r="K119">
        <v>0</v>
      </c>
      <c r="L119">
        <v>0</v>
      </c>
      <c r="M119">
        <v>16.7</v>
      </c>
      <c r="N119">
        <v>0</v>
      </c>
      <c r="O119">
        <v>0</v>
      </c>
      <c r="P119">
        <v>1.88</v>
      </c>
      <c r="Q119">
        <v>3.04</v>
      </c>
      <c r="R119">
        <v>0</v>
      </c>
      <c r="S119">
        <v>0</v>
      </c>
      <c r="T119">
        <v>0</v>
      </c>
      <c r="U119">
        <v>3.63</v>
      </c>
      <c r="V119">
        <v>4.3125</v>
      </c>
      <c r="W119">
        <v>2.125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2.75</v>
      </c>
      <c r="AD119">
        <v>0</v>
      </c>
      <c r="AE119">
        <v>6.08</v>
      </c>
      <c r="AF119">
        <v>0</v>
      </c>
      <c r="AG119">
        <v>0</v>
      </c>
      <c r="AH119">
        <v>0</v>
      </c>
      <c r="AI119">
        <v>11500</v>
      </c>
      <c r="AJ119">
        <v>8.87</v>
      </c>
      <c r="AK119">
        <v>6600</v>
      </c>
      <c r="AL119">
        <v>869</v>
      </c>
      <c r="AM119">
        <v>706</v>
      </c>
      <c r="AN119">
        <v>7.26</v>
      </c>
      <c r="AO119">
        <v>2360</v>
      </c>
      <c r="AP119">
        <v>434</v>
      </c>
      <c r="AQ119">
        <v>283</v>
      </c>
      <c r="AR119">
        <v>4.34</v>
      </c>
      <c r="AS119">
        <v>0</v>
      </c>
      <c r="AT119">
        <v>331</v>
      </c>
      <c r="AU119">
        <v>144000</v>
      </c>
      <c r="AV119">
        <v>0</v>
      </c>
      <c r="AW119">
        <v>65.3</v>
      </c>
      <c r="AX119">
        <v>827</v>
      </c>
      <c r="AY119">
        <v>176</v>
      </c>
      <c r="AZ119">
        <v>433</v>
      </c>
      <c r="BA119">
        <v>0</v>
      </c>
      <c r="BB119">
        <v>0</v>
      </c>
      <c r="BC119">
        <v>0</v>
      </c>
      <c r="BD119">
        <v>0</v>
      </c>
      <c r="BE119" t="b">
        <v>1</v>
      </c>
    </row>
    <row r="120" spans="3:57" ht="12.75">
      <c r="C120" t="s">
        <v>8</v>
      </c>
      <c r="D120" t="s">
        <v>388</v>
      </c>
      <c r="E120" t="s">
        <v>388</v>
      </c>
      <c r="F120" t="s">
        <v>389</v>
      </c>
      <c r="G120" t="s">
        <v>18</v>
      </c>
      <c r="H120">
        <v>455</v>
      </c>
      <c r="I120">
        <v>134</v>
      </c>
      <c r="J120">
        <v>19</v>
      </c>
      <c r="K120">
        <v>0</v>
      </c>
      <c r="L120">
        <v>0</v>
      </c>
      <c r="M120">
        <v>16.8</v>
      </c>
      <c r="N120">
        <v>0</v>
      </c>
      <c r="O120">
        <v>0</v>
      </c>
      <c r="P120">
        <v>2.02</v>
      </c>
      <c r="Q120">
        <v>3.21</v>
      </c>
      <c r="R120">
        <v>0</v>
      </c>
      <c r="S120">
        <v>0</v>
      </c>
      <c r="T120">
        <v>0</v>
      </c>
      <c r="U120">
        <v>3.81</v>
      </c>
      <c r="V120">
        <v>4.5</v>
      </c>
      <c r="W120">
        <v>2.25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2.62</v>
      </c>
      <c r="AD120">
        <v>0</v>
      </c>
      <c r="AE120">
        <v>5.66</v>
      </c>
      <c r="AF120">
        <v>0</v>
      </c>
      <c r="AG120">
        <v>0</v>
      </c>
      <c r="AH120">
        <v>0</v>
      </c>
      <c r="AI120">
        <v>12200</v>
      </c>
      <c r="AJ120">
        <v>7.3</v>
      </c>
      <c r="AK120">
        <v>7190</v>
      </c>
      <c r="AL120">
        <v>936</v>
      </c>
      <c r="AM120">
        <v>756</v>
      </c>
      <c r="AN120">
        <v>7.33</v>
      </c>
      <c r="AO120">
        <v>2560</v>
      </c>
      <c r="AP120">
        <v>468</v>
      </c>
      <c r="AQ120">
        <v>304</v>
      </c>
      <c r="AR120">
        <v>4.38</v>
      </c>
      <c r="AS120">
        <v>0</v>
      </c>
      <c r="AT120">
        <v>395</v>
      </c>
      <c r="AU120">
        <v>160000</v>
      </c>
      <c r="AV120">
        <v>0</v>
      </c>
      <c r="AW120">
        <v>66.5</v>
      </c>
      <c r="AX120">
        <v>899</v>
      </c>
      <c r="AY120">
        <v>188</v>
      </c>
      <c r="AZ120">
        <v>467</v>
      </c>
      <c r="BA120">
        <v>0</v>
      </c>
      <c r="BB120">
        <v>0</v>
      </c>
      <c r="BC120">
        <v>0</v>
      </c>
      <c r="BD120">
        <v>0</v>
      </c>
      <c r="BE120" t="b">
        <v>1</v>
      </c>
    </row>
    <row r="121" spans="3:57" ht="12.75">
      <c r="C121" t="s">
        <v>8</v>
      </c>
      <c r="D121" t="s">
        <v>386</v>
      </c>
      <c r="E121" t="s">
        <v>386</v>
      </c>
      <c r="F121" t="s">
        <v>387</v>
      </c>
      <c r="G121" t="s">
        <v>18</v>
      </c>
      <c r="H121">
        <v>500</v>
      </c>
      <c r="I121">
        <v>147</v>
      </c>
      <c r="J121">
        <v>19.6</v>
      </c>
      <c r="K121">
        <v>0</v>
      </c>
      <c r="L121">
        <v>0</v>
      </c>
      <c r="M121">
        <v>17</v>
      </c>
      <c r="N121">
        <v>0</v>
      </c>
      <c r="O121">
        <v>0</v>
      </c>
      <c r="P121">
        <v>2.19</v>
      </c>
      <c r="Q121">
        <v>3.5</v>
      </c>
      <c r="R121">
        <v>0</v>
      </c>
      <c r="S121">
        <v>0</v>
      </c>
      <c r="T121">
        <v>0</v>
      </c>
      <c r="U121">
        <v>4.1</v>
      </c>
      <c r="V121">
        <v>4.8125</v>
      </c>
      <c r="W121">
        <v>2.3125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2.43</v>
      </c>
      <c r="AD121">
        <v>0</v>
      </c>
      <c r="AE121">
        <v>5.21</v>
      </c>
      <c r="AF121">
        <v>0</v>
      </c>
      <c r="AG121">
        <v>0</v>
      </c>
      <c r="AH121">
        <v>0</v>
      </c>
      <c r="AI121">
        <v>13100</v>
      </c>
      <c r="AJ121">
        <v>5.49</v>
      </c>
      <c r="AK121">
        <v>8210</v>
      </c>
      <c r="AL121">
        <v>1050</v>
      </c>
      <c r="AM121">
        <v>838</v>
      </c>
      <c r="AN121">
        <v>7.48</v>
      </c>
      <c r="AO121">
        <v>2880</v>
      </c>
      <c r="AP121">
        <v>522</v>
      </c>
      <c r="AQ121">
        <v>339</v>
      </c>
      <c r="AR121">
        <v>4.43</v>
      </c>
      <c r="AS121">
        <v>0</v>
      </c>
      <c r="AT121">
        <v>514</v>
      </c>
      <c r="AU121">
        <v>187000</v>
      </c>
      <c r="AV121">
        <v>0</v>
      </c>
      <c r="AW121">
        <v>68.5</v>
      </c>
      <c r="AX121">
        <v>1020</v>
      </c>
      <c r="AY121">
        <v>209</v>
      </c>
      <c r="AZ121">
        <v>523</v>
      </c>
      <c r="BA121">
        <v>0</v>
      </c>
      <c r="BB121">
        <v>0</v>
      </c>
      <c r="BC121">
        <v>0</v>
      </c>
      <c r="BD121">
        <v>0</v>
      </c>
      <c r="BE121" t="b">
        <v>1</v>
      </c>
    </row>
    <row r="122" spans="3:57" ht="12.75">
      <c r="C122" t="s">
        <v>8</v>
      </c>
      <c r="D122" t="s">
        <v>384</v>
      </c>
      <c r="E122" t="s">
        <v>384</v>
      </c>
      <c r="F122" t="s">
        <v>385</v>
      </c>
      <c r="G122" t="s">
        <v>18</v>
      </c>
      <c r="H122">
        <v>550</v>
      </c>
      <c r="I122">
        <v>162</v>
      </c>
      <c r="J122">
        <v>20.2</v>
      </c>
      <c r="K122">
        <v>0</v>
      </c>
      <c r="L122">
        <v>0</v>
      </c>
      <c r="M122">
        <v>17.2</v>
      </c>
      <c r="N122">
        <v>0</v>
      </c>
      <c r="O122">
        <v>0</v>
      </c>
      <c r="P122">
        <v>2.38</v>
      </c>
      <c r="Q122">
        <v>3.82</v>
      </c>
      <c r="R122">
        <v>0</v>
      </c>
      <c r="S122">
        <v>0</v>
      </c>
      <c r="T122">
        <v>0</v>
      </c>
      <c r="U122">
        <v>4.42</v>
      </c>
      <c r="V122">
        <v>5.125</v>
      </c>
      <c r="W122">
        <v>2.375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2.25</v>
      </c>
      <c r="AD122">
        <v>0</v>
      </c>
      <c r="AE122">
        <v>4.79</v>
      </c>
      <c r="AF122">
        <v>0</v>
      </c>
      <c r="AG122">
        <v>0</v>
      </c>
      <c r="AH122">
        <v>0</v>
      </c>
      <c r="AI122">
        <v>14200</v>
      </c>
      <c r="AJ122">
        <v>4.16</v>
      </c>
      <c r="AK122">
        <v>9430</v>
      </c>
      <c r="AL122">
        <v>1180</v>
      </c>
      <c r="AM122">
        <v>931</v>
      </c>
      <c r="AN122">
        <v>7.63</v>
      </c>
      <c r="AO122">
        <v>3250</v>
      </c>
      <c r="AP122">
        <v>583</v>
      </c>
      <c r="AQ122">
        <v>378</v>
      </c>
      <c r="AR122">
        <v>4.49</v>
      </c>
      <c r="AS122">
        <v>0</v>
      </c>
      <c r="AT122">
        <v>669</v>
      </c>
      <c r="AU122">
        <v>219000</v>
      </c>
      <c r="AV122">
        <v>0</v>
      </c>
      <c r="AW122">
        <v>70.6</v>
      </c>
      <c r="AX122">
        <v>1160</v>
      </c>
      <c r="AY122">
        <v>232</v>
      </c>
      <c r="AZ122">
        <v>587</v>
      </c>
      <c r="BA122">
        <v>0</v>
      </c>
      <c r="BB122">
        <v>0</v>
      </c>
      <c r="BC122">
        <v>0</v>
      </c>
      <c r="BD122">
        <v>0</v>
      </c>
      <c r="BE122" t="b">
        <v>1</v>
      </c>
    </row>
    <row r="123" spans="3:57" ht="12.75">
      <c r="C123" t="s">
        <v>8</v>
      </c>
      <c r="D123" t="s">
        <v>382</v>
      </c>
      <c r="E123" t="s">
        <v>382</v>
      </c>
      <c r="F123" t="s">
        <v>383</v>
      </c>
      <c r="G123" t="s">
        <v>18</v>
      </c>
      <c r="H123">
        <v>605</v>
      </c>
      <c r="I123">
        <v>178</v>
      </c>
      <c r="J123">
        <v>20.9</v>
      </c>
      <c r="K123">
        <v>0</v>
      </c>
      <c r="L123">
        <v>0</v>
      </c>
      <c r="M123">
        <v>17.4</v>
      </c>
      <c r="N123">
        <v>0</v>
      </c>
      <c r="O123">
        <v>0</v>
      </c>
      <c r="P123">
        <v>2.6</v>
      </c>
      <c r="Q123">
        <v>4.16</v>
      </c>
      <c r="R123">
        <v>0</v>
      </c>
      <c r="S123">
        <v>0</v>
      </c>
      <c r="T123">
        <v>0</v>
      </c>
      <c r="U123">
        <v>4.76</v>
      </c>
      <c r="V123">
        <v>5.4375</v>
      </c>
      <c r="W123">
        <v>2.5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2.09</v>
      </c>
      <c r="AD123">
        <v>0</v>
      </c>
      <c r="AE123">
        <v>4.39</v>
      </c>
      <c r="AF123">
        <v>0</v>
      </c>
      <c r="AG123">
        <v>0</v>
      </c>
      <c r="AH123">
        <v>0</v>
      </c>
      <c r="AI123">
        <v>15100</v>
      </c>
      <c r="AJ123">
        <v>3.21</v>
      </c>
      <c r="AK123">
        <v>10800</v>
      </c>
      <c r="AL123">
        <v>1320</v>
      </c>
      <c r="AM123">
        <v>1040</v>
      </c>
      <c r="AN123">
        <v>7.8</v>
      </c>
      <c r="AO123">
        <v>3680</v>
      </c>
      <c r="AP123">
        <v>652</v>
      </c>
      <c r="AQ123">
        <v>423</v>
      </c>
      <c r="AR123">
        <v>4.55</v>
      </c>
      <c r="AS123">
        <v>0</v>
      </c>
      <c r="AT123">
        <v>869</v>
      </c>
      <c r="AU123">
        <v>258000</v>
      </c>
      <c r="AV123">
        <v>0</v>
      </c>
      <c r="AW123">
        <v>73</v>
      </c>
      <c r="AX123">
        <v>1320</v>
      </c>
      <c r="AY123">
        <v>258</v>
      </c>
      <c r="AZ123">
        <v>659</v>
      </c>
      <c r="BA123">
        <v>0</v>
      </c>
      <c r="BB123">
        <v>0</v>
      </c>
      <c r="BC123">
        <v>0</v>
      </c>
      <c r="BD123">
        <v>0</v>
      </c>
      <c r="BE123" t="b">
        <v>1</v>
      </c>
    </row>
    <row r="124" spans="3:57" ht="12.75">
      <c r="C124" t="s">
        <v>8</v>
      </c>
      <c r="D124" t="s">
        <v>380</v>
      </c>
      <c r="E124" t="s">
        <v>380</v>
      </c>
      <c r="F124" t="s">
        <v>381</v>
      </c>
      <c r="G124" t="s">
        <v>18</v>
      </c>
      <c r="H124">
        <v>665</v>
      </c>
      <c r="I124">
        <v>196</v>
      </c>
      <c r="J124">
        <v>21.6</v>
      </c>
      <c r="K124">
        <v>0</v>
      </c>
      <c r="L124">
        <v>0</v>
      </c>
      <c r="M124">
        <v>17.7</v>
      </c>
      <c r="N124">
        <v>0</v>
      </c>
      <c r="O124">
        <v>0</v>
      </c>
      <c r="P124">
        <v>2.83</v>
      </c>
      <c r="Q124">
        <v>4.52</v>
      </c>
      <c r="R124">
        <v>0</v>
      </c>
      <c r="S124">
        <v>0</v>
      </c>
      <c r="T124">
        <v>0</v>
      </c>
      <c r="U124">
        <v>5.12</v>
      </c>
      <c r="V124">
        <v>5.8125</v>
      </c>
      <c r="W124">
        <v>2.625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1.95</v>
      </c>
      <c r="AD124">
        <v>0</v>
      </c>
      <c r="AE124">
        <v>4.03</v>
      </c>
      <c r="AF124">
        <v>0</v>
      </c>
      <c r="AG124">
        <v>0</v>
      </c>
      <c r="AH124">
        <v>0</v>
      </c>
      <c r="AI124">
        <v>16300</v>
      </c>
      <c r="AJ124">
        <v>2.46</v>
      </c>
      <c r="AK124">
        <v>12400</v>
      </c>
      <c r="AL124">
        <v>1480</v>
      </c>
      <c r="AM124">
        <v>1150</v>
      </c>
      <c r="AN124">
        <v>7.98</v>
      </c>
      <c r="AO124">
        <v>4170</v>
      </c>
      <c r="AP124">
        <v>730</v>
      </c>
      <c r="AQ124">
        <v>472</v>
      </c>
      <c r="AR124">
        <v>4.62</v>
      </c>
      <c r="AS124">
        <v>0</v>
      </c>
      <c r="AT124">
        <v>1120</v>
      </c>
      <c r="AU124">
        <v>306000</v>
      </c>
      <c r="AV124">
        <v>0</v>
      </c>
      <c r="AW124">
        <v>75.5</v>
      </c>
      <c r="AX124">
        <v>1510</v>
      </c>
      <c r="AY124">
        <v>287</v>
      </c>
      <c r="AZ124">
        <v>739</v>
      </c>
      <c r="BA124">
        <v>0</v>
      </c>
      <c r="BB124">
        <v>0</v>
      </c>
      <c r="BC124">
        <v>0</v>
      </c>
      <c r="BD124">
        <v>0</v>
      </c>
      <c r="BE124" t="b">
        <v>1</v>
      </c>
    </row>
    <row r="125" spans="3:57" ht="12.75">
      <c r="C125" t="s">
        <v>8</v>
      </c>
      <c r="D125" t="s">
        <v>378</v>
      </c>
      <c r="E125" t="s">
        <v>378</v>
      </c>
      <c r="F125" t="s">
        <v>379</v>
      </c>
      <c r="G125" t="s">
        <v>18</v>
      </c>
      <c r="H125">
        <v>730</v>
      </c>
      <c r="I125">
        <v>215</v>
      </c>
      <c r="J125">
        <v>22.4</v>
      </c>
      <c r="K125">
        <v>0</v>
      </c>
      <c r="L125">
        <v>0</v>
      </c>
      <c r="M125">
        <v>17.9</v>
      </c>
      <c r="N125">
        <v>0</v>
      </c>
      <c r="O125">
        <v>0</v>
      </c>
      <c r="P125">
        <v>3.07</v>
      </c>
      <c r="Q125">
        <v>4.91</v>
      </c>
      <c r="R125">
        <v>0</v>
      </c>
      <c r="S125">
        <v>0</v>
      </c>
      <c r="T125">
        <v>0</v>
      </c>
      <c r="U125">
        <v>5.51</v>
      </c>
      <c r="V125">
        <v>6.1875</v>
      </c>
      <c r="W125">
        <v>2.75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1.82</v>
      </c>
      <c r="AD125">
        <v>0</v>
      </c>
      <c r="AE125">
        <v>3.71</v>
      </c>
      <c r="AF125">
        <v>0</v>
      </c>
      <c r="AG125">
        <v>0</v>
      </c>
      <c r="AH125">
        <v>0</v>
      </c>
      <c r="AI125">
        <v>17500</v>
      </c>
      <c r="AJ125">
        <v>1.9</v>
      </c>
      <c r="AK125">
        <v>14300</v>
      </c>
      <c r="AL125">
        <v>1660</v>
      </c>
      <c r="AM125">
        <v>1280</v>
      </c>
      <c r="AN125">
        <v>8.17</v>
      </c>
      <c r="AO125">
        <v>4720</v>
      </c>
      <c r="AP125">
        <v>816</v>
      </c>
      <c r="AQ125">
        <v>527</v>
      </c>
      <c r="AR125">
        <v>4.69</v>
      </c>
      <c r="AS125">
        <v>0</v>
      </c>
      <c r="AT125">
        <v>1450</v>
      </c>
      <c r="AU125">
        <v>362000</v>
      </c>
      <c r="AV125">
        <v>0</v>
      </c>
      <c r="AW125">
        <v>78.3</v>
      </c>
      <c r="AX125">
        <v>1720</v>
      </c>
      <c r="AY125">
        <v>319</v>
      </c>
      <c r="AZ125">
        <v>830</v>
      </c>
      <c r="BA125">
        <v>0</v>
      </c>
      <c r="BB125">
        <v>0</v>
      </c>
      <c r="BC125">
        <v>0</v>
      </c>
      <c r="BD125">
        <v>0</v>
      </c>
      <c r="BE125" t="b">
        <v>1</v>
      </c>
    </row>
    <row r="126" spans="3:57" ht="12.75">
      <c r="C126" t="s">
        <v>8</v>
      </c>
      <c r="D126" t="s">
        <v>376</v>
      </c>
      <c r="E126" t="s">
        <v>376</v>
      </c>
      <c r="F126" t="s">
        <v>377</v>
      </c>
      <c r="G126" t="s">
        <v>18</v>
      </c>
      <c r="H126">
        <v>808</v>
      </c>
      <c r="I126">
        <v>237</v>
      </c>
      <c r="J126">
        <v>22.8</v>
      </c>
      <c r="K126">
        <v>0</v>
      </c>
      <c r="L126">
        <v>0</v>
      </c>
      <c r="M126">
        <v>18.6</v>
      </c>
      <c r="N126">
        <v>0</v>
      </c>
      <c r="O126">
        <v>0</v>
      </c>
      <c r="P126">
        <v>3.74</v>
      </c>
      <c r="Q126">
        <v>5.12</v>
      </c>
      <c r="R126">
        <v>0</v>
      </c>
      <c r="S126">
        <v>0</v>
      </c>
      <c r="T126">
        <v>0</v>
      </c>
      <c r="U126">
        <v>5.72</v>
      </c>
      <c r="V126">
        <v>6.4375</v>
      </c>
      <c r="W126">
        <v>3.0625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1.81</v>
      </c>
      <c r="AD126">
        <v>0</v>
      </c>
      <c r="AE126">
        <v>3.05</v>
      </c>
      <c r="AF126">
        <v>0</v>
      </c>
      <c r="AG126">
        <v>0</v>
      </c>
      <c r="AH126">
        <v>0</v>
      </c>
      <c r="AI126">
        <v>18900</v>
      </c>
      <c r="AJ126">
        <v>1.45</v>
      </c>
      <c r="AK126">
        <v>16000</v>
      </c>
      <c r="AL126">
        <v>1830</v>
      </c>
      <c r="AM126">
        <v>1400</v>
      </c>
      <c r="AN126">
        <v>8.2</v>
      </c>
      <c r="AO126">
        <v>5510</v>
      </c>
      <c r="AP126">
        <v>927</v>
      </c>
      <c r="AQ126">
        <v>594</v>
      </c>
      <c r="AR126">
        <v>4.82</v>
      </c>
      <c r="AS126">
        <v>0</v>
      </c>
      <c r="AT126">
        <v>1840</v>
      </c>
      <c r="AU126">
        <v>433000</v>
      </c>
      <c r="AV126">
        <v>0</v>
      </c>
      <c r="AW126">
        <v>82.2</v>
      </c>
      <c r="AX126">
        <v>1950</v>
      </c>
      <c r="AY126">
        <v>336</v>
      </c>
      <c r="AZ126">
        <v>916</v>
      </c>
      <c r="BA126">
        <v>0</v>
      </c>
      <c r="BB126">
        <v>0</v>
      </c>
      <c r="BC126">
        <v>0</v>
      </c>
      <c r="BD126">
        <v>0</v>
      </c>
      <c r="BE126" t="b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Ericksen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 Ericksen</dc:creator>
  <cp:keywords/>
  <dc:description/>
  <cp:lastModifiedBy>AISC</cp:lastModifiedBy>
  <cp:lastPrinted>2004-12-02T16:32:23Z</cp:lastPrinted>
  <dcterms:created xsi:type="dcterms:W3CDTF">2004-01-11T19:08:38Z</dcterms:created>
  <dcterms:modified xsi:type="dcterms:W3CDTF">2005-02-21T14:38:20Z</dcterms:modified>
  <cp:category/>
  <cp:version/>
  <cp:contentType/>
  <cp:contentStatus/>
</cp:coreProperties>
</file>